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fileSharing readOnlyRecommended="1"/>
  <workbookPr defaultThemeVersion="166925"/>
  <mc:AlternateContent xmlns:mc="http://schemas.openxmlformats.org/markup-compatibility/2006">
    <mc:Choice Requires="x15">
      <x15ac:absPath xmlns:x15ac="http://schemas.microsoft.com/office/spreadsheetml/2010/11/ac" url="C:\Users\santiago.cruz\Downloads\documentos solo lectura\"/>
    </mc:Choice>
  </mc:AlternateContent>
  <xr:revisionPtr revIDLastSave="0" documentId="13_ncr:1_{7CD8A1F0-8385-406F-B686-035DF384BD60}" xr6:coauthVersionLast="46" xr6:coauthVersionMax="47" xr10:uidLastSave="{00000000-0000-0000-0000-000000000000}"/>
  <bookViews>
    <workbookView xWindow="-120" yWindow="-120" windowWidth="29040" windowHeight="15840" xr2:uid="{E58649F9-0A02-42F4-9FB9-298D0FBCCBED}"/>
  </bookViews>
  <sheets>
    <sheet name="Hoja1" sheetId="1" r:id="rId1"/>
  </sheets>
  <externalReferences>
    <externalReference r:id="rId2"/>
  </externalReferences>
  <definedNames>
    <definedName name="_xlnm._FilterDatabase" localSheetId="0" hidden="1">Hoja1!$A$2:$Q$134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0" i="1" l="1"/>
  <c r="C4" i="1" l="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3" i="1"/>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3" i="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3" i="1"/>
</calcChain>
</file>

<file path=xl/sharedStrings.xml><?xml version="1.0" encoding="utf-8"?>
<sst xmlns="http://schemas.openxmlformats.org/spreadsheetml/2006/main" count="696" uniqueCount="355">
  <si>
    <t>ROL</t>
  </si>
  <si>
    <t>40993-001-2021</t>
  </si>
  <si>
    <t>LINA MARIA DOMINGUEZ SARASTI</t>
  </si>
  <si>
    <t>DEFENSOR TÉCNICO - BOGOTÁ</t>
  </si>
  <si>
    <t>BOGOTÁ</t>
  </si>
  <si>
    <t>40993-009-2021</t>
  </si>
  <si>
    <t xml:space="preserve">ALVARO IVAN SANTORO CALDERON </t>
  </si>
  <si>
    <t>ASESOR CONSTITUCIONALISTA</t>
  </si>
  <si>
    <t>40993-010-2021</t>
  </si>
  <si>
    <t>DANIEL FUERTES TORRES</t>
  </si>
  <si>
    <t>PROFESIONAL TIC</t>
  </si>
  <si>
    <t>40993-012-2021</t>
  </si>
  <si>
    <t>LIZED MUÑOZ OYUELA</t>
  </si>
  <si>
    <t>PROFESIONAL EN ARCHIVISTICA</t>
  </si>
  <si>
    <t>40993-017-2021</t>
  </si>
  <si>
    <t>GLADYS STELLA SOLARTE MANCIPE</t>
  </si>
  <si>
    <t>ASESOR JEP</t>
  </si>
  <si>
    <t>40993-018-2021</t>
  </si>
  <si>
    <t xml:space="preserve">WILDER CONTRERAS RUIZ </t>
  </si>
  <si>
    <t>PROFESIONAL ESPECIALIZADO GESTIÓN DATOS</t>
  </si>
  <si>
    <t>40993-019-2021</t>
  </si>
  <si>
    <t>LEIBER YAIR LEON BUSTOS</t>
  </si>
  <si>
    <t>ABOGADO GESTIÓN CONTRACTUAL</t>
  </si>
  <si>
    <t>40993-020-2021</t>
  </si>
  <si>
    <t>VICTOR HUGO PEÑA JIMENEZ</t>
  </si>
  <si>
    <t>ASESOR GESTIÓN DATOS Y TICS</t>
  </si>
  <si>
    <t>AUXILIAR DE ARCHIVO</t>
  </si>
  <si>
    <t>40993-025-2021</t>
  </si>
  <si>
    <t>OSCAR MAURICIO SAVEEDRA BORJA</t>
  </si>
  <si>
    <t>40993-026-2021</t>
  </si>
  <si>
    <t>OSWALD HERRERA HERNANDEZ</t>
  </si>
  <si>
    <t>40993-027-2021</t>
  </si>
  <si>
    <t>LADY LEON MARTINEZ</t>
  </si>
  <si>
    <t>APOYO ATENCIÓN AL USUARIO</t>
  </si>
  <si>
    <t>40993-028-2021</t>
  </si>
  <si>
    <t>HERNANDO CUCUNUBA</t>
  </si>
  <si>
    <t>40993-029-2021</t>
  </si>
  <si>
    <t>JAVIER DARIO SIERRA CHAPETA</t>
  </si>
  <si>
    <t>ASESOR EN PROCEDIMIENTOS POLICIVOS</t>
  </si>
  <si>
    <t>40993-031-2021</t>
  </si>
  <si>
    <t>FERNANDO JURADO CABRERA</t>
  </si>
  <si>
    <t>DEFENSOR TÉCNICO - POPAYÁN</t>
  </si>
  <si>
    <t>PASTO</t>
  </si>
  <si>
    <t>40993-032-2021</t>
  </si>
  <si>
    <t>ROBERTO SARMIENTO MOGOLLON</t>
  </si>
  <si>
    <t>DEFENSOR TÉCNICO - BUCARAMANGA</t>
  </si>
  <si>
    <t>BUCARAMANGA</t>
  </si>
  <si>
    <t>40993-033-2021</t>
  </si>
  <si>
    <t>PAULA ANDREA RAMIREZ ARBOLEDA</t>
  </si>
  <si>
    <t>DEFENSOR TÉCNICO - MEDELLÍN</t>
  </si>
  <si>
    <t>MEDELLIN</t>
  </si>
  <si>
    <t>40993-034-2021</t>
  </si>
  <si>
    <t>SANDRA LILIANA MARTINEZ GALINDO</t>
  </si>
  <si>
    <t>40993-035-2021</t>
  </si>
  <si>
    <t>MAURICIO ENRIQUE MORENO GALINDO</t>
  </si>
  <si>
    <t>40993-036-2021</t>
  </si>
  <si>
    <t>EDWAR GIOVANNY PLATA SEPULVEDA</t>
  </si>
  <si>
    <t>40993-037-2021</t>
  </si>
  <si>
    <t>FABIAN ENRIQUE CUBILLOS ALVAREZ</t>
  </si>
  <si>
    <t>DEFENSOR TÉCNICO - CÚCUTA</t>
  </si>
  <si>
    <t>CUCÚTA</t>
  </si>
  <si>
    <t>40993-038-2021</t>
  </si>
  <si>
    <t>PAOLA ANDREA ARBELAEZ PEREZ</t>
  </si>
  <si>
    <t>40993-039-2021</t>
  </si>
  <si>
    <t>HECTOR JULIO USECHE CASTAÑEDA</t>
  </si>
  <si>
    <t>DEFENSOR TÉCNICO - VILLAVICENCIO</t>
  </si>
  <si>
    <t>VILLAVICENCIO</t>
  </si>
  <si>
    <t>40993-040-2021</t>
  </si>
  <si>
    <t>JESUS MARIA RESTREPO</t>
  </si>
  <si>
    <t>40993-041-2021</t>
  </si>
  <si>
    <t xml:space="preserve">JULIAN ENRIQUE LARA CASTELLANOS </t>
  </si>
  <si>
    <t>DEFENSOR TÉCNICO - CALÍ</t>
  </si>
  <si>
    <t>CALÍ</t>
  </si>
  <si>
    <t>40993-043-2021</t>
  </si>
  <si>
    <t>LUIS HERNANDO VALERO MONTENEGRO</t>
  </si>
  <si>
    <t>40993-044-2021</t>
  </si>
  <si>
    <t>SANDRA LORENA GOMEZ OSORIO</t>
  </si>
  <si>
    <t>40993-045-2021</t>
  </si>
  <si>
    <t>HAROLD MURILLO GUZMAN</t>
  </si>
  <si>
    <t>40993-046-2021</t>
  </si>
  <si>
    <t>NOHORA CECILIA RODRIGUEZ ROMERO</t>
  </si>
  <si>
    <t xml:space="preserve">40993-047-2021 </t>
  </si>
  <si>
    <t xml:space="preserve"> CAMILO TERREROS PIEDRAHITA</t>
  </si>
  <si>
    <t>POLÍTOLOGO JEP CALI</t>
  </si>
  <si>
    <t xml:space="preserve">40993-048-2021 </t>
  </si>
  <si>
    <t>OSCAR JOSE CELEDON RUIZ</t>
  </si>
  <si>
    <t>ASESOR PENAL</t>
  </si>
  <si>
    <t>40993-049-2021</t>
  </si>
  <si>
    <t>ANTONIO ANGARITA MONTES</t>
  </si>
  <si>
    <t>40993-050-2021</t>
  </si>
  <si>
    <t>CLAUDIA PATRICIA GARAY</t>
  </si>
  <si>
    <t>40993-051-2021</t>
  </si>
  <si>
    <t>DORA MARIN CAMACHO</t>
  </si>
  <si>
    <t>INVESTIGADOR</t>
  </si>
  <si>
    <t xml:space="preserve">40993-052-2021 </t>
  </si>
  <si>
    <t>ANGIE NATALIA BELLO PALACIOS</t>
  </si>
  <si>
    <t>APOYO A LA GESTIÓN DE DATOS Y TICS</t>
  </si>
  <si>
    <t>40993-055-2021</t>
  </si>
  <si>
    <t xml:space="preserve">JHAIR GONZALEZ GAONA </t>
  </si>
  <si>
    <t>DEFENSOR TÉCNICO - VALLEDUPAR</t>
  </si>
  <si>
    <t>VALLEDUPAR</t>
  </si>
  <si>
    <t xml:space="preserve">40993-057-2021 </t>
  </si>
  <si>
    <t>JAIME QUINTERO QUIÑONEZ</t>
  </si>
  <si>
    <t xml:space="preserve">40993-058-2021 </t>
  </si>
  <si>
    <t>CARLOS ANDRES RUIZ OSPINA</t>
  </si>
  <si>
    <t>40993-060-2021</t>
  </si>
  <si>
    <t xml:space="preserve"> JHON QUIROGA  CUBILLOS</t>
  </si>
  <si>
    <t>ASESOR OPERACIONAL</t>
  </si>
  <si>
    <t>40993-062-2021</t>
  </si>
  <si>
    <t>LEONARDO MAURICIO MOLINA GALINDO</t>
  </si>
  <si>
    <t>40993-063-2021</t>
  </si>
  <si>
    <t>NEIL OSWALDO RODRIGUEZ MORALES</t>
  </si>
  <si>
    <t>RESPONSABLE JURÍDICO PENAL</t>
  </si>
  <si>
    <t>40993-065-2021</t>
  </si>
  <si>
    <t>OSWALDO HUMBERTO PAEZ MUÑOZ</t>
  </si>
  <si>
    <t>40993-066-2021</t>
  </si>
  <si>
    <t>BERNARDO PANTOJA MEDINA</t>
  </si>
  <si>
    <t>RESPONSABLE  FINANCIERO</t>
  </si>
  <si>
    <t>40993-067-2021</t>
  </si>
  <si>
    <t>JOSE MANUEL ORTIZ FLOREZ</t>
  </si>
  <si>
    <t>40993-068-2021</t>
  </si>
  <si>
    <t>EDGAR ARMANDO ORTIZ FLOREZ</t>
  </si>
  <si>
    <t>40993-069-2021</t>
  </si>
  <si>
    <t xml:space="preserve"> WILSON DIAZ ORTIZ</t>
  </si>
  <si>
    <t>RESPONSABLE TOAR</t>
  </si>
  <si>
    <t>40993-070-2021</t>
  </si>
  <si>
    <t>DIEGO ANDRES VARGAS ACUÑA</t>
  </si>
  <si>
    <t>40993-071-2021</t>
  </si>
  <si>
    <t>MARIA PAULINA GOMEZ PEREZ</t>
  </si>
  <si>
    <t>40993-072-2021</t>
  </si>
  <si>
    <t>JORGE ELIAS SANABRIA</t>
  </si>
  <si>
    <t>40993-073-2021</t>
  </si>
  <si>
    <t>YULIANA PATIÑO SERNA</t>
  </si>
  <si>
    <t>CONTADOR DE LA GESTIÓN ADMINISTRATIVA Y FINANCIERA</t>
  </si>
  <si>
    <t>40993-074-2021</t>
  </si>
  <si>
    <t>SANDRA ROCIO HERNANDEZ</t>
  </si>
  <si>
    <t>40993-075-2021</t>
  </si>
  <si>
    <t>GIAN CARLO  JAVIER CRISTANCHO</t>
  </si>
  <si>
    <t>PROFESIONAL ATENCIÓN AL USUARIO</t>
  </si>
  <si>
    <t>40993-076-2021</t>
  </si>
  <si>
    <t>JAVIER HUMBERTO NUÑEZ</t>
  </si>
  <si>
    <t>DEFENSOR TÉCNICO - YOPAL</t>
  </si>
  <si>
    <t>YOPAL</t>
  </si>
  <si>
    <t>40993-077-2021</t>
  </si>
  <si>
    <t>LUIS ALBERTO SEPULVEDA VILLAMIZAR</t>
  </si>
  <si>
    <t>40993-078-2021</t>
  </si>
  <si>
    <t>ROCIO DEL PILAR BONILLA LIEVANO</t>
  </si>
  <si>
    <t>40993-080-2021</t>
  </si>
  <si>
    <t>CARLOS JULIO GUERRERO CARRILLO</t>
  </si>
  <si>
    <t>40993-081-2021</t>
  </si>
  <si>
    <t>SOOE ALIKY PATIÑO SANCHEZ</t>
  </si>
  <si>
    <t>TOAR</t>
  </si>
  <si>
    <t>FUNDACIÓN MAGDALENA</t>
  </si>
  <si>
    <t>40993-082-2021</t>
  </si>
  <si>
    <t xml:space="preserve">ELIZABETH JIMENA ANDRADE CORAL </t>
  </si>
  <si>
    <t>40993-083-2021</t>
  </si>
  <si>
    <t>CAROL TATIANA QUESADA</t>
  </si>
  <si>
    <t>40993-084-2021</t>
  </si>
  <si>
    <t xml:space="preserve">CATALINA VALENCIA OROZCO </t>
  </si>
  <si>
    <t>40993-085-2021</t>
  </si>
  <si>
    <t>JORDY SNEIDER PARRADA MEDRANO</t>
  </si>
  <si>
    <t>40993-086-2021</t>
  </si>
  <si>
    <t>JUAN MANUEL DIAZ JAIMES</t>
  </si>
  <si>
    <t>40993-087-2021</t>
  </si>
  <si>
    <t xml:space="preserve">ESTEBAN CHRISTIAN GARCIA BARRAGAN </t>
  </si>
  <si>
    <t>40993-088-2021</t>
  </si>
  <si>
    <t xml:space="preserve">YENIFER MILADYS FANDIÑO MARTINEZ </t>
  </si>
  <si>
    <t>40993-089-2021</t>
  </si>
  <si>
    <t>PAOLA GOMEZ TAMAYO</t>
  </si>
  <si>
    <t>40993-090-2021</t>
  </si>
  <si>
    <t>EUGENIO VERGARA ARAGON</t>
  </si>
  <si>
    <t>40993-091-2021</t>
  </si>
  <si>
    <t>LUIS GABRIEL PIÑEROS LARROTA</t>
  </si>
  <si>
    <t>40993-092-2021</t>
  </si>
  <si>
    <t>CLAUDIA JANNETH LOPEZ GUERRERO</t>
  </si>
  <si>
    <t>40993-093-2021</t>
  </si>
  <si>
    <t>HEIDY MILENA CUTIVA BOCANEGRA</t>
  </si>
  <si>
    <t>RIO BLANCO - TOLIMA</t>
  </si>
  <si>
    <t>40993-095-2021</t>
  </si>
  <si>
    <t xml:space="preserve">LADY MARCELA COGUA BARRAGAN </t>
  </si>
  <si>
    <t>40993-096-2021</t>
  </si>
  <si>
    <t>SALVADOR ENRIQUE BENAVIDES ROJAS</t>
  </si>
  <si>
    <t>PROFESIONAL GESTIÓ VIGILANCIA Y DESEMPEÑO INSTITUCIONAL</t>
  </si>
  <si>
    <t>40993-097-2021</t>
  </si>
  <si>
    <t>ORLANDO VIEDA RAMIREZ</t>
  </si>
  <si>
    <t>40993-099-2021</t>
  </si>
  <si>
    <t>JARLY DAVID FLOREZ ZULETA</t>
  </si>
  <si>
    <t>SANTA MARTA</t>
  </si>
  <si>
    <t>40993-100-2021</t>
  </si>
  <si>
    <t>ALEXANDER LLANTEN BASTIDAS</t>
  </si>
  <si>
    <t>40993-101-2021</t>
  </si>
  <si>
    <t>ALVARO TOBAR CHALACAN</t>
  </si>
  <si>
    <t>40993-102-2021</t>
  </si>
  <si>
    <t xml:space="preserve">MARIA ALEJANDRA BOHORQUEZ MANCO </t>
  </si>
  <si>
    <t>40993-103-2021</t>
  </si>
  <si>
    <t>FREDY ALFONSO GUTIERREZ SALCEDO</t>
  </si>
  <si>
    <t>40993-104-2021</t>
  </si>
  <si>
    <t>NESTOR ALFREDO RINCON MORALES</t>
  </si>
  <si>
    <t>40993-105-2021</t>
  </si>
  <si>
    <t>JORGE ALONSO ANTONIO MARIÑO</t>
  </si>
  <si>
    <t>IBAGUÉ</t>
  </si>
  <si>
    <t>40993-106-2021</t>
  </si>
  <si>
    <t>MAURA ALEJANDRA TIRADO CHAVARRO</t>
  </si>
  <si>
    <t>ASESORA CED</t>
  </si>
  <si>
    <t>40993-107-2021</t>
  </si>
  <si>
    <t xml:space="preserve">SANDRA PATRICIA SUAREZ LEON </t>
  </si>
  <si>
    <t>DEFENSOR TÉCNICO -MONTERÍA</t>
  </si>
  <si>
    <t>MONTERIA</t>
  </si>
  <si>
    <t>40993-108-2021</t>
  </si>
  <si>
    <t>MIGUEL ENRIQUE BAYONA RODRIGUEZ</t>
  </si>
  <si>
    <t>40993-109-2021</t>
  </si>
  <si>
    <t xml:space="preserve">NATALIA ANDREA GALEANO PACHON </t>
  </si>
  <si>
    <t>APOYO A LA SECRETARÍA TÉCNICA Y SUPERVISIÓN DE DEFENSORES TÉCNICOS</t>
  </si>
  <si>
    <t>40993-110-2021</t>
  </si>
  <si>
    <t>BRIAN SANTIAGO CRUZ GARCIA</t>
  </si>
  <si>
    <t>TECNÓLOGO DE APOYO EQUIPO TIC</t>
  </si>
  <si>
    <t>40993-111-2021</t>
  </si>
  <si>
    <t>KATHERIN JULIETH AREVALO PRIMICIERO</t>
  </si>
  <si>
    <t>APOYO GESTIÓN CONTRACTUAL EN SECOP</t>
  </si>
  <si>
    <t>40993-112-2021</t>
  </si>
  <si>
    <t>JORGE ENRIQUE LIZARAZO OVIEDO</t>
  </si>
  <si>
    <t>40993-114-2021</t>
  </si>
  <si>
    <t>JAIME ENRIQUE PERICO ARANZAZU</t>
  </si>
  <si>
    <t>40993-115-2021</t>
  </si>
  <si>
    <t>MAGDA YANETH CORONADO SEPULVEDA</t>
  </si>
  <si>
    <t>40993-116-2021</t>
  </si>
  <si>
    <t>IRMA YOLANDA NAVAS MILLAN</t>
  </si>
  <si>
    <t>40093-117-2021</t>
  </si>
  <si>
    <t>PATRICIA MENDOZA LARA</t>
  </si>
  <si>
    <t>40993-118-2021</t>
  </si>
  <si>
    <t>CARLOS ALBERTO LOZANO ROJAS</t>
  </si>
  <si>
    <t>40993-119-2021</t>
  </si>
  <si>
    <t xml:space="preserve">JUAN MARTIN PARADA ARANGO </t>
  </si>
  <si>
    <t>DEFENSOR TÉCNICO - BARRANQUILLA</t>
  </si>
  <si>
    <t>BARRANQUILLA</t>
  </si>
  <si>
    <t>40993-120-2021</t>
  </si>
  <si>
    <t>LUIS HERNANDO CASTELLANOS FONSECA</t>
  </si>
  <si>
    <t>RESPONSABLE JEP</t>
  </si>
  <si>
    <t>40993-121-2021</t>
  </si>
  <si>
    <t xml:space="preserve"> HARVEY ANDRES  VERGARA BANQUERA</t>
  </si>
  <si>
    <t>DISEÑADOR GRAFICO</t>
  </si>
  <si>
    <t>40993-122-2021</t>
  </si>
  <si>
    <t xml:space="preserve">JHON JAIRO RODRIGUEZ SANCHEZ </t>
  </si>
  <si>
    <t>40993-123-2021</t>
  </si>
  <si>
    <t xml:space="preserve">MARIA CAMILA REY TORRES </t>
  </si>
  <si>
    <t>APOYO AL SISTEMA DE DESEMPEÑO INSTITUCIONAL</t>
  </si>
  <si>
    <t>40993-124-2021</t>
  </si>
  <si>
    <t>ANA MARIA GUILLEN CABRERA</t>
  </si>
  <si>
    <t>40993-125-2021</t>
  </si>
  <si>
    <t>KARELIA MARGARITA RAMOS MARTINEZ</t>
  </si>
  <si>
    <t>40993-126-2021</t>
  </si>
  <si>
    <t>STEFANIA GOMEZ VENEGAS</t>
  </si>
  <si>
    <t>PROFESIONAL DE APOYO EQUIPO DE DATOS</t>
  </si>
  <si>
    <t>40993-127-2021</t>
  </si>
  <si>
    <t>JUAN PABLO BUITRAGO RUGE</t>
  </si>
  <si>
    <t>INGENIERO DE SISTEMÁS</t>
  </si>
  <si>
    <t>40993-128-2021</t>
  </si>
  <si>
    <t>ANGIE ALEXANDRA RODRIGUEZ GARCIA</t>
  </si>
  <si>
    <t>40993-129-2021</t>
  </si>
  <si>
    <t>VIVIANA MARCELA PELAEZ GUALTERO</t>
  </si>
  <si>
    <t>40993-130-2021</t>
  </si>
  <si>
    <t>NATALIA CAICEDO</t>
  </si>
  <si>
    <t>APOYO JEP</t>
  </si>
  <si>
    <t>40933-131-2021</t>
  </si>
  <si>
    <t>DIANA CONSTANZA CASTELLANOS SARMIENTO</t>
  </si>
  <si>
    <t>PROFESIONAL GESTION VIGILANCIA Y DESEMPEÑO INSTITUCIONAL</t>
  </si>
  <si>
    <t>40993-135-2021</t>
  </si>
  <si>
    <t>ALBA ROCIO SUAREZ PAEZ</t>
  </si>
  <si>
    <t>40993-136-2021</t>
  </si>
  <si>
    <t>INGRID LICED ALBA ACEVEDO</t>
  </si>
  <si>
    <t>40993-137-2021</t>
  </si>
  <si>
    <t>SANTIAGO ROZO GOMEZ</t>
  </si>
  <si>
    <t>40993-014-2020</t>
  </si>
  <si>
    <t>RODRIGO DELGADO DIAZ</t>
  </si>
  <si>
    <t>40993-015-2020</t>
  </si>
  <si>
    <t>LUZ STELLA CLAVIJO PACHON</t>
  </si>
  <si>
    <t>APOYO ADMINISTRATIVO Y DOCUMENTAL A LA DIRECCIÓN</t>
  </si>
  <si>
    <t>40993-016-2020</t>
  </si>
  <si>
    <t>HUGO MAURICIO DIAZ HERNANDEZ</t>
  </si>
  <si>
    <t>PROFESIONAL GRUPO DEFENSORES TÉCNICOS</t>
  </si>
  <si>
    <t>40993-017-2020</t>
  </si>
  <si>
    <t>EDGAR DANIEL TORRES QUEVEDO</t>
  </si>
  <si>
    <t>40993-023-2020</t>
  </si>
  <si>
    <t>ELMERS FREDDY VELANDIA PARDO</t>
  </si>
  <si>
    <t>PROFESIONAL JUNIOR GESTIÓN VIGILANCIA Y DESEMPEÑO INSTITUCIONAL</t>
  </si>
  <si>
    <t>40993-025-2020</t>
  </si>
  <si>
    <t>RAQUELINE RODRIGUEZ MAHECHA</t>
  </si>
  <si>
    <t>RESPONSABLE GESTIÓN VIGILANCIA Y DESEMPEÑO INSTITUCIONAL</t>
  </si>
  <si>
    <t>40993-037-2020</t>
  </si>
  <si>
    <t>CRISTIAN ANDREY PEÑA MEJIA</t>
  </si>
  <si>
    <t>TECNÓLOGO DE SOPORTE Y MESA DE AYUDA TIC</t>
  </si>
  <si>
    <t>40993-042-2020</t>
  </si>
  <si>
    <t>MARTHA RUEDA GARCIA</t>
  </si>
  <si>
    <t>ASESOR SISTEMA DE DESEMPEÑO INSTITUCIONAL</t>
  </si>
  <si>
    <t>40993-045-2020</t>
  </si>
  <si>
    <t>WILSON ARLEY MENDOZA</t>
  </si>
  <si>
    <t>PROFESIONAL GESTIÓN ADMINISTRATIVA Y FINANCIERA</t>
  </si>
  <si>
    <t>40993-046-2020</t>
  </si>
  <si>
    <t>JOHN ALEXANDER BEDOYA RIVERA</t>
  </si>
  <si>
    <t>40993-072-2020</t>
  </si>
  <si>
    <t>PEDRO STEVE PAEZ PIRAZAN</t>
  </si>
  <si>
    <t>ITEM</t>
  </si>
  <si>
    <t>NOMBRES Y APELLIDOS</t>
  </si>
  <si>
    <t xml:space="preserve">DOCUMENTO DE IDENTIDAD </t>
  </si>
  <si>
    <t>CIUDAD PRESTACIÓN SERVICIO</t>
  </si>
  <si>
    <t>TIPO</t>
  </si>
  <si>
    <t>NUMERO CONTRATO</t>
  </si>
  <si>
    <t>FECHA INICIO</t>
  </si>
  <si>
    <t>FECHA FINALIZACION</t>
  </si>
  <si>
    <t>CONTRATISTA - GESTION NEGOCIO</t>
  </si>
  <si>
    <t>CONTRATISTA - DIRECCION</t>
  </si>
  <si>
    <t>CONTRATISTA - MISIONAL</t>
  </si>
  <si>
    <t>CONTRATISTA - DATOS Y TIC´S</t>
  </si>
  <si>
    <t>CONTRATISTA - ATENCION USUARIO</t>
  </si>
  <si>
    <t>FUNCIONARIO - MISIONAL</t>
  </si>
  <si>
    <t>FUNCIONARIO - GESTION NEGOCIO</t>
  </si>
  <si>
    <t>FUNCIONARIO - DIRECCION</t>
  </si>
  <si>
    <t>FUNCIONARIO - ATENCION USUARIO</t>
  </si>
  <si>
    <t>TOTAL PERSONAL</t>
  </si>
  <si>
    <t>SERVIDOR PÚBLICO</t>
  </si>
  <si>
    <t>PERSONAL UNIFORMADO</t>
  </si>
  <si>
    <t>APOYO GESTIÓN ADMINISTRATIVA Y FINANCIERA</t>
  </si>
  <si>
    <t>APOYO ARCHIVO</t>
  </si>
  <si>
    <t>CONDUCTOR</t>
  </si>
  <si>
    <t>RESPONSABLE GESTIÓN ADMINISTRATIVA Y FINANCIERA</t>
  </si>
  <si>
    <t>LUZ MARINA ALMARIO BURBANO</t>
  </si>
  <si>
    <t>SP ANDRES EDUARDO SANDOVAL MAYORGA</t>
  </si>
  <si>
    <t>SI JUAN CARLOS OCAMPO</t>
  </si>
  <si>
    <t>SI. VICTOR ALFONSO ROMERO</t>
  </si>
  <si>
    <t>IT PEDRO PABLO BAUTISTA</t>
  </si>
  <si>
    <t>RAUL MARTINEZ</t>
  </si>
  <si>
    <t>RESPONSABLE ATENCIÓN AL USUARIO</t>
  </si>
  <si>
    <t xml:space="preserve">JULIANA MADRID HIGUITA </t>
  </si>
  <si>
    <t>PEDRO NEL BUITRAGO AVELLA</t>
  </si>
  <si>
    <t>DIRECTOR FONDETEC (E)</t>
  </si>
  <si>
    <t>N/A</t>
  </si>
  <si>
    <t>FREDDY GUIO DIAZ</t>
  </si>
  <si>
    <t>ANDREA YULIETH SALAZAR GALARCIO.</t>
  </si>
  <si>
    <t>ANA MARIA VILLADA GOMEZ</t>
  </si>
  <si>
    <t>LAURA MELISSA CASTILLO</t>
  </si>
  <si>
    <t>ELIANA LUCIA ENTRALGO RODRIGUEZ</t>
  </si>
  <si>
    <t>IVAN FRANCISCO DAZA ARIZA</t>
  </si>
  <si>
    <t>40993-139-2021</t>
  </si>
  <si>
    <t>ASESOR EN DERECHO POLICIVO Y PROCEDIMIENTOS POLICIVOS</t>
  </si>
  <si>
    <t>PROFESIONAL COMUNICACIÓN ESTRATÉGICA</t>
  </si>
  <si>
    <t>PROFESIONAL APOYO SECRETARÍA TÉCNICA CED</t>
  </si>
  <si>
    <t>JHON MARIO CARVAJAL SANABRIA</t>
  </si>
  <si>
    <t>APOYO ASESORES OPERACIONALES</t>
  </si>
  <si>
    <t>40993-140-2021</t>
  </si>
  <si>
    <t>40993-141-2021</t>
  </si>
  <si>
    <t>40993-142-2021</t>
  </si>
  <si>
    <t>40993-143-2021</t>
  </si>
  <si>
    <t>40993-144-2021</t>
  </si>
  <si>
    <t>40993-145-2021</t>
  </si>
  <si>
    <t>PERSONAL A 01 DE NOVIEMBRE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</si>
</sst>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0"/>
      <color theme="1"/>
      <name val="Calibri"/>
      <family val="2"/>
      <scheme val="minor"/>
    </font>
    <font>
      <b/>
      <sz val="10"/>
      <name val="Calibri"/>
      <family val="2"/>
      <scheme val="minor"/>
    </font>
    <font>
      <sz val="10"/>
      <name val="Calibri"/>
      <family val="2"/>
      <scheme val="minor"/>
    </font>
    <font>
      <sz val="10"/>
      <color theme="1"/>
      <name val="Calibri"/>
      <family val="2"/>
      <scheme val="minor"/>
    </font>
    <font>
      <sz val="8"/>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7">
    <xf numFmtId="0" fontId="0" fillId="0" borderId="0" xfId="0"/>
    <xf numFmtId="0" fontId="3" fillId="3" borderId="1" xfId="0" applyFont="1" applyFill="1" applyBorder="1" applyAlignment="1">
      <alignment horizontal="center" vertical="center" wrapText="1"/>
    </xf>
    <xf numFmtId="3" fontId="3" fillId="3" borderId="1"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14" fontId="0" fillId="0" borderId="0" xfId="0" applyNumberFormat="1"/>
    <xf numFmtId="0" fontId="4" fillId="2" borderId="1" xfId="0"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5" fillId="0" borderId="0" xfId="0" applyFont="1"/>
    <xf numFmtId="0" fontId="6" fillId="2" borderId="1" xfId="0" applyFont="1" applyFill="1" applyBorder="1" applyAlignment="1">
      <alignment vertical="center" wrapText="1"/>
    </xf>
    <xf numFmtId="14" fontId="6" fillId="2" borderId="1" xfId="0" applyNumberFormat="1" applyFont="1" applyFill="1" applyBorder="1" applyAlignment="1">
      <alignment vertical="center" wrapText="1"/>
    </xf>
    <xf numFmtId="0" fontId="0" fillId="0" borderId="1" xfId="0" applyBorder="1"/>
    <xf numFmtId="14" fontId="1" fillId="3" borderId="1" xfId="0" applyNumberFormat="1" applyFont="1" applyFill="1" applyBorder="1"/>
    <xf numFmtId="0" fontId="1" fillId="0" borderId="1" xfId="0" applyFont="1" applyBorder="1"/>
    <xf numFmtId="0" fontId="0" fillId="0" borderId="0" xfId="0" applyAlignment="1">
      <alignment wrapText="1"/>
    </xf>
    <xf numFmtId="0" fontId="2" fillId="3" borderId="2"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therin.arevalo/Desktop/ESTADO%20EJECUCION%20CONTRATOS%20VIGENTES%20PERSONAS%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3">
          <cell r="E3" t="str">
            <v>40993-014-2020</v>
          </cell>
          <cell r="F3" t="str">
            <v>El CONTRATISTA se obliga con el CONTRATANTE a prestar sus servicios relacionados con las actividades de organización Técnica del Archivo de gestión del Fondo, de conformidad con lo ordenado en el Programa de Gestión Documental del Ministerio de Defensa Nacional y de acuerdo a lo estipulado en   la normatividad vigente y los procedimientos establecidos por el Fondo de Defensa Técnica y Especializada de los Miembros de la Fuerza Pública – FONDETEC.</v>
          </cell>
          <cell r="G3" t="str">
            <v>PRESTACIÓN DE SERVICIOS</v>
          </cell>
          <cell r="H3">
            <v>44035</v>
          </cell>
          <cell r="I3">
            <v>44399</v>
          </cell>
          <cell r="J3" t="str">
            <v>RODRIGO DELGADO DIAZ</v>
          </cell>
          <cell r="K3">
            <v>1022991588</v>
          </cell>
        </row>
        <row r="4">
          <cell r="E4" t="str">
            <v>40993-015-2020</v>
          </cell>
          <cell r="F4" t="str">
            <v>El CONTRATISTA se obliga con el CONTRATANTE, en forma personal, con autonomía técnica y administrativa a prestar sus servicios para la asistencia administrativa de la Dirección del Fondo y apoyo a la gestión de usuarios y defensores técnicos en desarrollo de la misión asignada a FONDETEC mediante Ley 1698 de 2013 y Decreto Ley 775 de 2017.</v>
          </cell>
          <cell r="G4" t="str">
            <v>PRESTACIÓN DE SERVICIOS</v>
          </cell>
          <cell r="H4">
            <v>44033</v>
          </cell>
          <cell r="I4">
            <v>44397</v>
          </cell>
          <cell r="J4" t="str">
            <v>LUZ STELLA CLAVIJO PACHON</v>
          </cell>
          <cell r="K4">
            <v>51947248</v>
          </cell>
        </row>
        <row r="5">
          <cell r="E5" t="str">
            <v>40993-016-2020</v>
          </cell>
          <cell r="F5" t="str">
            <v>El CONTRATISTA se obliga con el CONTRATANTE en forma personal, con autonomía técnica y administrativa, a la prestación de servicios profesionales como apoyo para la supervisión de Abogados que presten sus servicios
profesionales de Defensa y/o de Apoyo en el marco del procedimiento SIDETEC conforme demande el cumplimiento de la actividad misional de FONDETEC estipulado en la Ley 1698 de 2013, Decreto Ley 775 de 2017, decretos reglamentarios y demás normas complementarias.</v>
          </cell>
          <cell r="G5" t="str">
            <v>PRESTACIÓN DE SERVICIOS</v>
          </cell>
          <cell r="H5">
            <v>44046</v>
          </cell>
          <cell r="I5">
            <v>44410</v>
          </cell>
          <cell r="J5" t="str">
            <v>HUGO MAURICIO DIAZ HERNANDEZ</v>
          </cell>
          <cell r="K5">
            <v>1098727748</v>
          </cell>
        </row>
        <row r="6">
          <cell r="E6" t="str">
            <v>40993-017-2020</v>
          </cell>
          <cell r="F6" t="str">
            <v>El CONTRATISTA se obliga con el CONTRATANTE, en forma personal, con autonomía técnica y administrativa a prestar sus servicios relacionados con las actividades de organización Técnica del Archivo de gestión del Fondo, de conformidad con lo ordenado en el Programa de Gestión Documental del Ministerio de Defensa Nacional y de acuerdo a lo estipulado en la normatividad vigente y los procedimientos establecidos por el Fondo de Defensa Técnica y Especializada de los Miembros de la Fuerza Pública – FONDETEC.</v>
          </cell>
          <cell r="G6" t="str">
            <v>PRESTACIÓN DE SERVICIOS</v>
          </cell>
          <cell r="H6">
            <v>44036</v>
          </cell>
          <cell r="I6">
            <v>44400</v>
          </cell>
          <cell r="J6" t="str">
            <v>EDGAR DANIEL TORRES QUEVEDO</v>
          </cell>
          <cell r="K6">
            <v>1030610308</v>
          </cell>
        </row>
        <row r="7">
          <cell r="E7" t="str">
            <v>40993-023-2020</v>
          </cell>
          <cell r="F7" t="str">
            <v>El CONTRATISTA se obliga con el CONTRATANTE en forma personal, con autonomía técnica y administrativa a prestar sus servicios profesionales para el seguimiento a la gestión con énfasis en los planes de mejora que resultan de la evaluación del procedimiento SIDETEC, actividades administrativas, contractuales y financieras, observando las normas que regulan el SIDETEC, el MlPG, el Sistema de Control interno y el Sistema de Riesgos de FONDETEC</v>
          </cell>
          <cell r="G7" t="str">
            <v>PRESTACIÓN DE SERVICIOS</v>
          </cell>
          <cell r="H7">
            <v>44036</v>
          </cell>
          <cell r="I7">
            <v>44400</v>
          </cell>
          <cell r="J7" t="str">
            <v>ELMERS FREDDY VELANDIA PARDO</v>
          </cell>
          <cell r="K7">
            <v>7173548</v>
          </cell>
        </row>
        <row r="8">
          <cell r="E8" t="str">
            <v>40993-025-2020</v>
          </cell>
          <cell r="F8" t="str">
            <v>El CONTRATISTA se obliga con el CONTRATANTE en forma personal, con autonomía técnica y administrativa a la prestación de servicios profesionales para asesorar en temas relacionados con el sistema de defensa técnica especializada en el marco del sistema de Control Interno y Modelo de Planeación y Gestión- MIPG.</v>
          </cell>
          <cell r="G8" t="str">
            <v>PRESTACIÓN DE SERVICIOS</v>
          </cell>
          <cell r="H8">
            <v>44033</v>
          </cell>
          <cell r="I8">
            <v>44397</v>
          </cell>
          <cell r="J8" t="str">
            <v>RAQUELINE RODRIGUEZ MAHECHA</v>
          </cell>
          <cell r="K8">
            <v>51800579</v>
          </cell>
        </row>
        <row r="9">
          <cell r="E9" t="str">
            <v>40993-037-2020</v>
          </cell>
          <cell r="F9" t="str">
            <v>El CONTRATISTA se obliga con el CONTRATANTE, en forma personal, con autonomía técnica y administrativa, a prestar sus servicios como profesional de las comunicaciones para la socialización del servicio de defensa técnica especializada, así como para la ejecución de estrategias de comunicación en FONDETEC.</v>
          </cell>
          <cell r="G9" t="str">
            <v>PRESTACIÓN DE SERVICIOS</v>
          </cell>
          <cell r="H9">
            <v>44061</v>
          </cell>
          <cell r="I9">
            <v>44425</v>
          </cell>
          <cell r="J9" t="str">
            <v>CRISTIAN ANDREY PEÑA MEJIA</v>
          </cell>
          <cell r="K9">
            <v>1014210461</v>
          </cell>
        </row>
        <row r="10">
          <cell r="E10" t="str">
            <v>40993-041-2020</v>
          </cell>
          <cell r="F10" t="str">
            <v>El CONTRATISTA se obliga con el CONTRATANTE, en forma personal, con autonomía técnica y administrativa a prestar los servicios jurídicos para la defensa de los usuarios del Fondo en el marco del Sistema de Defensa Técnica Especializada de conformidad con lo establecido en la Ley 1698 de 2013, Decreto Ley 775 de 2017 y demás normas que lo modifiquen o reglamenten.</v>
          </cell>
          <cell r="G10" t="str">
            <v>PRESTACIÓN DE SERVICIOS</v>
          </cell>
          <cell r="H10">
            <v>44132</v>
          </cell>
          <cell r="I10">
            <v>44496</v>
          </cell>
          <cell r="J10" t="str">
            <v xml:space="preserve">LUIS MAURICIO SANCHEZ PINZON </v>
          </cell>
          <cell r="K10">
            <v>80033088</v>
          </cell>
        </row>
        <row r="11">
          <cell r="E11" t="str">
            <v>40993-042-2020</v>
          </cell>
          <cell r="F11" t="str">
            <v>El CONTRATISTA se obliga con el CONTRATANTE, en forma personal, con autonomía técnica y administrativa, a la prestación de servicios profesionales en el sistema de gestión y desempeño institucional de FONDETEC.</v>
          </cell>
          <cell r="G11" t="str">
            <v>PRESTACIÓN DE SERVICIOS</v>
          </cell>
          <cell r="H11">
            <v>44140</v>
          </cell>
          <cell r="I11">
            <v>44504</v>
          </cell>
          <cell r="J11" t="str">
            <v>MARTHA RUEDA GARCIA</v>
          </cell>
          <cell r="K11">
            <v>63328077</v>
          </cell>
        </row>
        <row r="12">
          <cell r="E12" t="str">
            <v>40993-045-2020</v>
          </cell>
          <cell r="F12" t="str">
            <v>El CONTRATISTA se obliga con el CONTRATANTE, en forma personal, con autonomía técnica y administrativa, a la prestación de servicios profesionales para el trámite de actividades propias de la gestión administrativa y financiera del Fondo de Defensa Técnica y Especializada de los Miembros de la Fuerza Pública – FONDETEC.</v>
          </cell>
          <cell r="G12" t="str">
            <v>PRESTACIÓN DE SERVICIOS</v>
          </cell>
          <cell r="H12">
            <v>44186</v>
          </cell>
          <cell r="I12">
            <v>44550</v>
          </cell>
          <cell r="J12" t="str">
            <v>WILSON ARLEY MENDOZA</v>
          </cell>
          <cell r="K12">
            <v>88225290</v>
          </cell>
        </row>
        <row r="13">
          <cell r="E13" t="str">
            <v>40993-046-2020</v>
          </cell>
          <cell r="F13" t="str">
            <v>El CONTRATISTA se obliga con el CONTRATANTE, en forma personal, con autonomía técnica y administrativa a prestar los servicios jurídicos para la defensa de los usuarios del Fondo en el marco del Sistema de Defensa Técnica Especializada de conformidad con lo establecido en la Ley 1698 de 2013, Decreto Ley 775 de 2017 y demás normas que lo modifiquen o reglamenten.</v>
          </cell>
          <cell r="G13" t="str">
            <v>PRESTACIÓN DE SERVICIOS</v>
          </cell>
          <cell r="H13">
            <v>44201</v>
          </cell>
          <cell r="I13">
            <v>44565</v>
          </cell>
          <cell r="J13" t="str">
            <v>JOHN ALEXANDER BEDOYA RIVERA</v>
          </cell>
          <cell r="K13">
            <v>70435304</v>
          </cell>
        </row>
        <row r="14">
          <cell r="E14" t="str">
            <v>40993-072-2020</v>
          </cell>
          <cell r="F14" t="str">
            <v>El CONTRATISTA se obliga con el CONTRATANTE, en forma personal, con autonomía técnica y administrativa a prestar los servicios jurídicos para la defensa de los usuarios del Fondo en el marco del Sistema de Defensa Técnica Especializada de conformidad con lo establecido en la Ley 1698 de 2013, Decreto Ley 775 de 2017 y demás normas que lo modifiquen o reglamenten.</v>
          </cell>
          <cell r="G14" t="str">
            <v>PRESTACIÓN DE SERVICIOS</v>
          </cell>
          <cell r="H14">
            <v>44238</v>
          </cell>
          <cell r="I14">
            <v>44510</v>
          </cell>
          <cell r="J14" t="str">
            <v>PEDRO STEVE PAEZ PIRAZAN</v>
          </cell>
          <cell r="K14">
            <v>80225007</v>
          </cell>
        </row>
        <row r="15">
          <cell r="E15" t="str">
            <v>40993-001-2021</v>
          </cell>
          <cell r="F15" t="str">
            <v>El CONTRATISTA se obliga con el CONTRATANTE en forma personal, con autonomía técnica y administrativa a prestar los servicios jurídicos para la defensa de los usuarios del Fondo en el marco del Sistema de Defensa Técnica Especializada de conformidad con lo establecido en la Ley 1698 de 2013, Decreto Ley 775 de 2017 y demás normas que lo modifiquen o reglamenten.</v>
          </cell>
          <cell r="G15" t="str">
            <v>PRESTACIÓN DE SERVICIOS</v>
          </cell>
          <cell r="H15">
            <v>44231</v>
          </cell>
          <cell r="I15">
            <v>44411</v>
          </cell>
          <cell r="J15" t="str">
            <v>LINA MARIA DOMINGUEZ SARASTI</v>
          </cell>
          <cell r="K15">
            <v>1125680853</v>
          </cell>
        </row>
        <row r="16">
          <cell r="E16" t="str">
            <v>40993-009-2021</v>
          </cell>
          <cell r="F16" t="str">
            <v>EL CONTRATISTA se obliga con EL CONTRATANTE en forma personal, con autonomía técnica y administrativa a prestar los servicios jurídicos para jurídicos para la asesoría en materia constitucional, litigio constitucional en apoyo a la acción defensorial a requerimiento del DIRECTOR, el Responsable JEP y Gestión penal- disciplinaria, y el supervisor, siempre en el marco del Sistema de Defensa Técnica Especializada de conformidad con lo establecido en la Ley 1698 de 2013, Decreto Ley 775 de 2017 y demás normas que lo modifiquen o reglamenten.</v>
          </cell>
          <cell r="G16" t="str">
            <v>PRESTACIÓN DE SERVICIOS</v>
          </cell>
          <cell r="H16">
            <v>44242</v>
          </cell>
          <cell r="I16">
            <v>44606</v>
          </cell>
          <cell r="J16" t="str">
            <v xml:space="preserve">ALVARO IVAN SANTORO CALDERON </v>
          </cell>
          <cell r="K16">
            <v>93235376</v>
          </cell>
        </row>
        <row r="17">
          <cell r="E17" t="str">
            <v>40993-010-2021</v>
          </cell>
          <cell r="F17" t="str">
            <v>El CONTRATISTA se obliga con el CONTRATANTE, en forma personal, con autonomía técnica y administrativa, a prestar sus servicios en ingeniería para la administración de los servicios tecnológicos y de comunicaciones, que permitan el buen funcionamiento de la plataforma tecnológica del Fondo de Defensa Técnica y Especializada de los Miembros dela Fuerza Pública – FONDETEC.</v>
          </cell>
          <cell r="G17" t="str">
            <v>PRESTACIÓN DE SERVICIOS</v>
          </cell>
          <cell r="H17">
            <v>44238</v>
          </cell>
          <cell r="I17">
            <v>44602</v>
          </cell>
          <cell r="J17" t="str">
            <v>DANIEL FUERTES TORRES</v>
          </cell>
          <cell r="K17">
            <v>1012383482</v>
          </cell>
        </row>
        <row r="18">
          <cell r="E18" t="str">
            <v>40993-012-2021</v>
          </cell>
          <cell r="F18" t="str">
            <v>El CONTRATISTA se obliga con el CONTRATANTE, en forma personal, con autonomía técnica y administrativa a prestar sus servicios profesionales al Fondo en todo lo relacionado con la archivística y ciencias de la información, bajo el marco del Programa de Gestión Documental del Ministerio de Defensa Nacional y de acuerdo con lo estipulado en la normatividad vigente y los procedimientos establecidos por el Fondo de Defensa Técnica y Especializada de los Miembros de la Fuerza Pública - FONDETEC.</v>
          </cell>
          <cell r="G18" t="str">
            <v>PRESTACIÓN DE SERVICIOS</v>
          </cell>
          <cell r="H18">
            <v>44242</v>
          </cell>
          <cell r="I18">
            <v>44606</v>
          </cell>
          <cell r="J18" t="str">
            <v>LIZED MUÑOZ OYUELA</v>
          </cell>
          <cell r="K18">
            <v>52861711</v>
          </cell>
        </row>
        <row r="19">
          <cell r="E19" t="str">
            <v>40993-017-2021</v>
          </cell>
          <cell r="F19" t="str">
            <v>El CONTRATISTA se obliga con el CONTRATANTE, en forma personal, con autonomía técnica y administrativa a prestar los servicios profesionales como asesora en apoyo a la Gestión JEP en el sistema integral de verdad, justicia, reparación y no repetición - SIVJNR.</v>
          </cell>
          <cell r="G19" t="str">
            <v>PRESTACIÓN DE SERVICIOS</v>
          </cell>
          <cell r="H19">
            <v>44256</v>
          </cell>
          <cell r="I19">
            <v>44620</v>
          </cell>
          <cell r="J19" t="str">
            <v>GLADYS STELLA SOLARTE MANCIPE</v>
          </cell>
          <cell r="K19">
            <v>51738909</v>
          </cell>
        </row>
        <row r="20">
          <cell r="E20" t="str">
            <v>40993-018-2021</v>
          </cell>
          <cell r="F20" t="str">
            <v>El CONTRATISTA se obliga con el CONTRATANTE, en forma personal, con autonomía técnica y administrativa, a prestar los servicios profesionales en apoyo a la Gestión de Datos y Tic´s.</v>
          </cell>
          <cell r="G20" t="str">
            <v>PRESTACIÓN DE SERVICIOS</v>
          </cell>
          <cell r="H20">
            <v>44256</v>
          </cell>
          <cell r="I20">
            <v>44620</v>
          </cell>
          <cell r="J20" t="str">
            <v>WILDER CONTRERAS RUIZ</v>
          </cell>
          <cell r="K20">
            <v>79591996</v>
          </cell>
        </row>
        <row r="21">
          <cell r="E21" t="str">
            <v>40993-019-2021</v>
          </cell>
          <cell r="F21" t="str">
            <v>El CONTRATISTA se obliga con el CONTRATANTE en forma personal, con autonomia tecnica y administrativa a prestar los servicios juridicos, para elaborar y adelantar los procesos de contratacion del Fondo de Defensa Tecnica y Especializada de los Miembros de la Fuerza Publica - FONDETEC en coordinacion con la Fiduprevisora con el fin de ejecutar los recursos del PAP MINDEFENSA NACIONAL - FONDETEC.</v>
          </cell>
          <cell r="G21" t="str">
            <v>PRESTACIÓN DE SERVICIOS</v>
          </cell>
          <cell r="H21">
            <v>44256</v>
          </cell>
          <cell r="I21">
            <v>44620</v>
          </cell>
          <cell r="J21" t="str">
            <v>LEIBER YAIR LEON BUSTOS</v>
          </cell>
          <cell r="K21">
            <v>80259127</v>
          </cell>
        </row>
        <row r="22">
          <cell r="E22" t="str">
            <v>40993-020-2021</v>
          </cell>
          <cell r="F22" t="str">
            <v xml:space="preserve">El CONTRATISTA se obliga con el CONTRATANTE, en forma personal, con autonomía técnica y administrativa, a prestar los servicios profesionales en la Gestión de Datos y Tic’s. </v>
          </cell>
          <cell r="G22" t="str">
            <v>PRESTACIÓN DE SERVICIOS</v>
          </cell>
          <cell r="H22">
            <v>44256</v>
          </cell>
          <cell r="I22">
            <v>44620</v>
          </cell>
          <cell r="J22" t="str">
            <v>VICTOR HUGO PEÑA JIMENEZ</v>
          </cell>
          <cell r="K22">
            <v>79915483</v>
          </cell>
        </row>
        <row r="23">
          <cell r="E23" t="str">
            <v>40993-022-2021</v>
          </cell>
          <cell r="F23" t="str">
            <v>El CONTRATISTA se obliga con el CONTRATANTE, en forma personal, con autonomía técnica y administrativa a prestar sus servicios relacionados con las actividades de organización Técnica del Archivo de gestión del Fondo, de conformidad con lo ordenado en el Programa de Gestión Documental del Ministerio de Defensa Nacional y de acuerdo a lo estipulado en la normatividad vigente y los procedimientos establecidos por el Fondo de Defensa Técnica y Especializada de los Miembros de la Fuerza Pública - FONDETEC.</v>
          </cell>
          <cell r="G23" t="str">
            <v>PRESTACIÓN DE SERVICIOS</v>
          </cell>
          <cell r="H23">
            <v>44263</v>
          </cell>
          <cell r="I23">
            <v>44627</v>
          </cell>
          <cell r="J23" t="str">
            <v>SINDY KATHERIN FELACIO MORA</v>
          </cell>
          <cell r="K23">
            <v>1077942175</v>
          </cell>
        </row>
        <row r="24">
          <cell r="E24" t="str">
            <v>40993-025-2021</v>
          </cell>
          <cell r="F24" t="str">
            <v>El CONTRATISTA se obliga con el CONTRATANTE en forma personal, con autonomía técnica y administrativa a prestar los servicios jurídicos para la defensa de los usuarios del Fondo en el marco del Sistema de Defensa Técnica Especializada de conformidad con lo establecido en la Ley 1698 de 2013, Decreto Ley 775 de 2017 y demás normas que lo modifiquen o reglamenten.</v>
          </cell>
          <cell r="G24" t="str">
            <v>PRESTACIÓN DE SERVICIOS</v>
          </cell>
          <cell r="H24">
            <v>44272</v>
          </cell>
          <cell r="I24">
            <v>44636</v>
          </cell>
          <cell r="J24" t="str">
            <v>OSCAR MAURICIO SAAVEDRA BORJA</v>
          </cell>
          <cell r="K24">
            <v>7224169</v>
          </cell>
        </row>
        <row r="25">
          <cell r="E25" t="str">
            <v>40993-026-2021</v>
          </cell>
          <cell r="F25" t="str">
            <v>El CONTRATISTA se obliga con el CONTRATANTE en forma personal, con autonomía técnica y administrativa a prestar los servicios jurídicos para la defensa de los usuarios del Fondo en el marco del Sistema de Defensa Técnica Especializada de conformidad con lo establecido en la Ley 1698 de 2013, Decreto Ley 775 de 2017 y demás normas que lo modifiquen o reglamenten.</v>
          </cell>
          <cell r="G25" t="str">
            <v>PRESTACIÓN DE SERVICIOS</v>
          </cell>
          <cell r="H25">
            <v>44280</v>
          </cell>
          <cell r="I25">
            <v>44644</v>
          </cell>
          <cell r="J25" t="str">
            <v>OSWAL HERRERA HERNANDEZ</v>
          </cell>
          <cell r="K25">
            <v>79457773</v>
          </cell>
        </row>
        <row r="26">
          <cell r="E26" t="str">
            <v>40993-027-2021</v>
          </cell>
          <cell r="F26" t="str">
            <v>La CONTRATISTA se obliga con el
CONTRATANTE en forma personal, con autonomía técnica y administrativa a la prestación de servicios técnicos para apoyo en la gestión de Atención al Usuario de FONDETEC, en actividades relacionadas con la atención, orientación y estadísticas de los diferentes grupos de interés (usuarios internos y externos).</v>
          </cell>
          <cell r="G26" t="str">
            <v>PRESTACION DE SERVICIOS</v>
          </cell>
          <cell r="H26">
            <v>44284</v>
          </cell>
          <cell r="I26">
            <v>44467</v>
          </cell>
          <cell r="J26" t="str">
            <v>LADY LEÓN MARTÍNEZ</v>
          </cell>
          <cell r="K26">
            <v>37864088</v>
          </cell>
        </row>
        <row r="27">
          <cell r="E27" t="str">
            <v>40993-028-2021</v>
          </cell>
          <cell r="F27" t="str">
            <v>El CONTRATISTA se obliga con el CONTRATANTE
en forma personal, con autonomía técnica y administrativa a prestar los servicios
jurídicos para la defensa de los usuarios del Fondo en el marco del Sistema de Defensa
Técnica Especializada de conformidad con lo establecido en la Ley 1698 de 2013, Decreto
Ley 775 de 2017 y demás normas que lo modifiquen o reglamenten.</v>
          </cell>
          <cell r="G27" t="str">
            <v>PRESTACION DE SERVICIOS</v>
          </cell>
          <cell r="H27">
            <v>44299</v>
          </cell>
          <cell r="I27">
            <v>44481</v>
          </cell>
          <cell r="J27" t="str">
            <v>HERNANDO CUCUNUBA OLMOS</v>
          </cell>
          <cell r="K27">
            <v>4250063</v>
          </cell>
        </row>
        <row r="28">
          <cell r="E28" t="str">
            <v>40993-029-2021</v>
          </cell>
          <cell r="F28" t="str">
            <v>El CONTRATISTA se obliga con el CONTRATANTE,
en forma personal, con autonomía técnica y administrativa, a prestar sus servicios
profesionales como Asesor en asuntos de Derecho Policivo y Procedimientos
Policivos, que permitan apoyar la defensa técnica Penal-Disciplinaria de los abogados
Defensores dentro del contexto del Sistema de Defensa Técnica y Especializada de los
Miembros de la Fuerza Pública conforme a lo estipulado en la Ley 1698 de 2013, Decreto
Ley 775 de 2017 y decretos reglamentarios.</v>
          </cell>
          <cell r="G28" t="str">
            <v>PRESTACION DE SERVICIOS</v>
          </cell>
          <cell r="H28">
            <v>44294</v>
          </cell>
          <cell r="I28">
            <v>44658</v>
          </cell>
          <cell r="J28" t="str">
            <v>JAVIER DARÍO SIERRA CHAPETA</v>
          </cell>
          <cell r="K28">
            <v>88157920</v>
          </cell>
        </row>
        <row r="29">
          <cell r="E29" t="str">
            <v>40993-031-2021</v>
          </cell>
          <cell r="F29" t="str">
            <v>El CONTRATISTA se obliga con el CONTRATANTE
en forma personal, con autonomía técnica y administrativa a prestar los servicios profesionales como abogado defensor, que permitan apoyar la defensa técnica Penal- Disciplinaria y de JEP, para la defensa de los usuarios del Fondo en el marco del Sistema de Defensa Técnica y Especializada de los Miembros de la Fuerza Pública conforme a lo estipulado en la Ley 1698 de 2013, Decreto Ley 775 de 2017 y demás normas que lo modifiquen y reglamenten.</v>
          </cell>
          <cell r="G29" t="str">
            <v>PRESTACION DE SERVICIOS</v>
          </cell>
          <cell r="H29">
            <v>44350</v>
          </cell>
          <cell r="I29">
            <v>44561</v>
          </cell>
          <cell r="J29" t="str">
            <v>FERNANDO JURADO CABRERA</v>
          </cell>
          <cell r="K29">
            <v>12987187</v>
          </cell>
        </row>
        <row r="30">
          <cell r="E30" t="str">
            <v>40993-032-2021</v>
          </cell>
          <cell r="F30" t="str">
            <v>El CONTRATISTA se obliga con el CONTRATANTE en forma personal con autonomía técnica y administrativa a prestar los servicios profesionales como abogado defensor que permitan apoyar la defensa técnica Penal Disciplinaria y de JEP para la defensa de los usuarios del Fondo en el marco del Sistema de Defensa Técnica y Especializada de los Miembros de la Fuerza Pública conforme a lo estipulado en la Ley 1698 de 2013, Decreto Ley 775 de 2017 y demás normas que lo modifiquen y reglamenten</v>
          </cell>
          <cell r="G30" t="str">
            <v>PRESTACION DE SERVICIOS</v>
          </cell>
          <cell r="H30">
            <v>44357</v>
          </cell>
          <cell r="I30">
            <v>44561</v>
          </cell>
          <cell r="J30" t="str">
            <v>ROBERTO SARMIENTO MOGOLLON</v>
          </cell>
          <cell r="K30">
            <v>8733773</v>
          </cell>
        </row>
        <row r="31">
          <cell r="E31" t="str">
            <v>40993-033-2021</v>
          </cell>
          <cell r="F31" t="str">
            <v>El CONTRATISTA se obliga con el CONTRATANTE en forma personal, con autonomía técnica y administrativa a prestar los servicios profesionales como abogado defensor, que permitan apoyar la defensa técnica Penal-Disciplinaria y de JEP, para la defensa de los usuarios del Fondo en el marco del Sistema de Defensa Técnica y Especializada de los Miembros de la Fuerza Pública conforme a lo estipulado en la Ley 1698 de 2013, Decreto Ley 775 de 2017 y demás normas que lo modifiquen y reglamenten.</v>
          </cell>
          <cell r="G31" t="str">
            <v>PRESTACION DE SERVICIOS</v>
          </cell>
          <cell r="H31">
            <v>44357</v>
          </cell>
          <cell r="I31">
            <v>44561</v>
          </cell>
          <cell r="J31" t="str">
            <v>PAULA ANDREA RAMIREZ ARBOLEDA</v>
          </cell>
          <cell r="K31">
            <v>43928618</v>
          </cell>
        </row>
        <row r="32">
          <cell r="E32" t="str">
            <v>40993-034-2021</v>
          </cell>
          <cell r="F32" t="str">
            <v>El CONTRATISTA se obliga con el CONTRATANTE en forma personal con autonomía técnica y administrativa a prestar los servicios profesionales como abogado defensor, que permitan apoyar la defensa técnica Penal Disciplinaria y de JEP para la defensa de los usuarios del Fondo en el marco del Sistema de Defensa Técnica y Especializada de los Miembros de la Fuerza Pública conforme a lo estipulado en la Ley 1698 de 2013 Decreto Ley 775 de 2017 y demás normas que lo modifiquen y reglamente</v>
          </cell>
          <cell r="G32" t="str">
            <v>PRESTACION DE SERVICIOS</v>
          </cell>
          <cell r="H32">
            <v>44375</v>
          </cell>
          <cell r="I32">
            <v>44561</v>
          </cell>
          <cell r="J32" t="str">
            <v>SANDRA LILIANA MARTINEZ GALINDO</v>
          </cell>
          <cell r="K32">
            <v>52181835</v>
          </cell>
        </row>
        <row r="33">
          <cell r="E33" t="str">
            <v>40993-035-2021</v>
          </cell>
          <cell r="F33" t="str">
            <v>El CONTRATISTA se obliga con el CONTRATANTE en forma personal con autonomía técnica y administrativa a prestar los servicios profesionales como abogado defensor que permitan apoyar la defensa técnica Penal Disciplinaria y de JEP para la defensa de los usuarios del Fondo en el marco del Sistema de Defensa Técnica y Especializada de los Miembros de la Fuerza Pública conforme a lo estipulado en la Ley 1698 de 2013, Decreto Ley 775 de 2017 y demás normas que lo modifiquen y reglamenten</v>
          </cell>
          <cell r="G33" t="str">
            <v>PRESTACION DE SERVICIOS</v>
          </cell>
          <cell r="H33">
            <v>44375</v>
          </cell>
          <cell r="I33">
            <v>44561</v>
          </cell>
          <cell r="J33" t="str">
            <v>MAURICIO ENRIQUE MORENO GALINDO</v>
          </cell>
          <cell r="K33">
            <v>80133093</v>
          </cell>
        </row>
        <row r="34">
          <cell r="E34" t="str">
            <v>40993-036-2021</v>
          </cell>
          <cell r="F34" t="str">
            <v>El CONTRATISTA se obliga con el CONTRATANTE en forma personal con autonomía técnica y administrativa a prestar los servicios profesionales como abogado defensor que permitan apoyar la defensa técnica Penal Disciplinaria y de JEP para la defensa de los usuarios del Fondo en el marco del Sistema de Defensa Técnica y Especializada de los Miembros de la Fuerza Pública conforme a lo estipulado en la Ley 1698 de 2013 Decreto Ley 775 de 2017 y demás normas que lo modifiquen y reglamenten</v>
          </cell>
          <cell r="G34" t="str">
            <v>PRESTACION DE SERVICIOS</v>
          </cell>
          <cell r="H34">
            <v>44375</v>
          </cell>
          <cell r="I34">
            <v>44561</v>
          </cell>
          <cell r="J34" t="str">
            <v>EDWAR GIOVANNY PLATA SEPULVEDA</v>
          </cell>
          <cell r="K34">
            <v>91285054</v>
          </cell>
        </row>
        <row r="35">
          <cell r="E35" t="str">
            <v>40993-037-2021</v>
          </cell>
          <cell r="F35" t="str">
            <v>El CONTRATISTA se obliga con el CONTRATANTE en forma personal con autonomía técnica y administrativa a prestar los servicios profesionales como abogado defensor que permitan apoyar la defensa técnica Penal Disciplinaria y de JEP para la defensa de los usuarios del Fondo en el marco del Sistema de Defensa Técnica y Especializada de los Miembros de la Fuerza Pública conforme a lo estipulado en la Ley 1698 de 2013 Decreto Ley 775 de 2017 y demás normas que lo modifiquen y reglamenten</v>
          </cell>
          <cell r="G35" t="str">
            <v>PRESTACION DE SERVICIOS</v>
          </cell>
          <cell r="H35">
            <v>44357</v>
          </cell>
          <cell r="I35">
            <v>44561</v>
          </cell>
          <cell r="J35" t="str">
            <v>FABIAN ENRIQUE CUBILLOS ALVAREZ</v>
          </cell>
          <cell r="K35">
            <v>1093746462</v>
          </cell>
        </row>
        <row r="36">
          <cell r="E36" t="str">
            <v>40993-038-2021</v>
          </cell>
          <cell r="F36" t="str">
            <v>El CONTRATISTA se obliga con el CONTRATANTE en forma personal con autonomía técnica y administrativa a prestar los servicios profesionales como abogada defensora que permitan apoyar la defensa técnica Penal Disciplinaria y de JEP para la defensa de los usuarios del Fondo en el marco del Sistema de Defensa Técnica y Especializada de los Miembros de la Fuerza Pública conforme a lo estipulado en la Ley 1698 de 2013 Decreto Ley 775 de 2017 y demás normas que lo modifiquen y reglamenten</v>
          </cell>
          <cell r="G36" t="str">
            <v>PRESTACION DE SERVICIOS</v>
          </cell>
          <cell r="H36">
            <v>44357</v>
          </cell>
          <cell r="I36">
            <v>44561</v>
          </cell>
          <cell r="J36" t="str">
            <v>PAOLA ANDREA ARBELAEZ PEREZ</v>
          </cell>
          <cell r="K36">
            <v>43256690</v>
          </cell>
        </row>
        <row r="37">
          <cell r="E37" t="str">
            <v>40993-039-2021</v>
          </cell>
          <cell r="F37" t="str">
            <v>El CONTRATISTA se obliga con el CONTRATANTE en forma personal con autonomía técnica y administrativa a prestar los servicios profesionales como abogado defensor que permitan apoyar la defensa técnica Penal Disciplinaria y de JEP para la defensa de los usuarios del Fondo en el marco del Sistema de Defensa Técnica y Especializada de los Miembros de la Fuerza Pública conforme a lo estipulado en la Ley 1698 de 2013 Decreto Ley 775 de 2017 y demás normas que lo modifiquen y reglamenten</v>
          </cell>
          <cell r="G37" t="str">
            <v>PRESTACION DE SERVICIOS</v>
          </cell>
          <cell r="H37">
            <v>44357</v>
          </cell>
          <cell r="I37">
            <v>44561</v>
          </cell>
          <cell r="J37" t="str">
            <v>HECTOR JULIO USECHE CASTAÑEDA</v>
          </cell>
          <cell r="K37">
            <v>86047388</v>
          </cell>
        </row>
        <row r="38">
          <cell r="E38" t="str">
            <v>40993-040-2021</v>
          </cell>
          <cell r="F38" t="str">
            <v>El CONTRATISTA se obliga con el CONTRATANTE en forma personal con autonomía técnica y administrativa a prestar los servicios profesionales como abogado defensor que permitan apoyar la defensa técnica Penal Disciplinaria y de JEP para la defensa de los usuarios del Fondo en el marco del Sistema de Defensa Técnica y Especializada de los Miembros de la Fuerza Pública conforme a lo estipulado en la Ley 1698 de 2013 Decreto Ley 775 de 2017 y demás normas que lo modifiquen y reglamenten</v>
          </cell>
          <cell r="G38" t="str">
            <v>PRESTACION DE SERVICIOS</v>
          </cell>
          <cell r="H38">
            <v>44375</v>
          </cell>
          <cell r="I38">
            <v>44561</v>
          </cell>
          <cell r="J38" t="str">
            <v>JESUS MARIA RESTREPO</v>
          </cell>
          <cell r="K38">
            <v>71641008</v>
          </cell>
        </row>
        <row r="39">
          <cell r="E39" t="str">
            <v>40993-041-2021</v>
          </cell>
          <cell r="F39" t="str">
            <v>El CONTRATISTA se obliga con el CONTRATANTE en forma personal con autonomía técnica y administrativa a prestar los servicios profesionales como abogado defensor, que permitan apoyar la defensa técnica Penal Disciplinaria y de JEP para la defensa de los usuarios del Fondo en el marco del Sistema de Defensa Técnica y Especializada de los Miembros de la Fuerza Pública conforme a lo estipulado en la Ley 1698 de 2013 Decreto Ley 775 de 2017 y demás normas que lo modifiquen y reglamenten</v>
          </cell>
          <cell r="G39" t="str">
            <v>PRESTACION DE SERVICIOS</v>
          </cell>
          <cell r="H39">
            <v>44357</v>
          </cell>
          <cell r="I39">
            <v>44561</v>
          </cell>
          <cell r="J39" t="str">
            <v xml:space="preserve">JULIAN ENRIQUE LARA CASTELLANOS </v>
          </cell>
          <cell r="K39">
            <v>80221967</v>
          </cell>
        </row>
        <row r="40">
          <cell r="E40" t="str">
            <v>40993-043-2021</v>
          </cell>
          <cell r="F40" t="str">
            <v>El CONTRATISTA se obliga con el CONTRATANTE en forma personal, con autonomía técnica y administrativa a prestar los servicios profesionales como abogado defensor, que permitan apoyar la defensa técnica Penal Disciplinaria y de JEP para la defensa de los usuarios del Fondo en el marco del Sistema de Defensa Técnica y Especializada de los Miembros de la Fuerza Pública conforme a lo estipulado en la Ley 1698 de 2013 Decreto Ley 775 de 2017 y demás normas que lo modifiquen y reglamenten</v>
          </cell>
          <cell r="G40" t="str">
            <v>PRESTACION DE SERVICIOS</v>
          </cell>
          <cell r="H40">
            <v>44370</v>
          </cell>
          <cell r="I40">
            <v>44561</v>
          </cell>
          <cell r="J40" t="str">
            <v>LUIS HERNANDO VALERO MONTENEGRO</v>
          </cell>
          <cell r="K40">
            <v>79603350</v>
          </cell>
        </row>
        <row r="41">
          <cell r="E41" t="str">
            <v>40993-044-2021</v>
          </cell>
          <cell r="F41" t="str">
            <v>El CONTRATISTA se obliga con el CONTRATANTE, en forma personal con autonomía técnica y administrativa, a elaborar y adelantar los procesos de contratación y demás gestiones contractuales que el Fondo de Defensa Técnica y Especializada de los Miembros de la Fuerza Pública - FONDETEC lleve a cabo de conformidad con la Ley 1698 de 2013, el manual de contratación y demás normas legales vigentes.</v>
          </cell>
          <cell r="G41" t="str">
            <v>PRESTACION DE SERVICIOS</v>
          </cell>
          <cell r="H41">
            <v>44348</v>
          </cell>
          <cell r="I41">
            <v>44561</v>
          </cell>
          <cell r="J41" t="str">
            <v>SANDRA LORENA GOMEZ OSORIO</v>
          </cell>
          <cell r="K41">
            <v>45534393</v>
          </cell>
        </row>
        <row r="42">
          <cell r="E42" t="str">
            <v>40993-045-2021</v>
          </cell>
          <cell r="F42" t="str">
            <v>El CONTRATISTA se obliga con el CONTRATANTE en forma personal con autonomía técnica y administrativa a prestar los servicios profesionales como abogado defensor que permitan apoyar la defensa técnica Penal Disciplinaria y de JEP para la defensa de los usuarios del Fondo en el marco del Sistema de Defensa Técnica y Especializada de los Miembros de la Fuerza Pública conforme a lo estipulado en la Ley 1698 de 2013 Decreto Ley 775 de 2017 y demás normas que lo modifiquen y reglamenten</v>
          </cell>
          <cell r="G42" t="str">
            <v>PRESTACION DE SERVICIOS</v>
          </cell>
          <cell r="H42">
            <v>44375</v>
          </cell>
          <cell r="I42">
            <v>44561</v>
          </cell>
          <cell r="J42" t="str">
            <v>HAROLD MURILLO GUZMAN</v>
          </cell>
          <cell r="K42">
            <v>75099691</v>
          </cell>
        </row>
        <row r="43">
          <cell r="E43" t="str">
            <v>40993-046-2021</v>
          </cell>
          <cell r="F43" t="str">
            <v>El CONTRATISTA se obliga con el CONTRATANTE en forma personal con autonomía técnica y administrativa a prestar los servicios profesionales como abogado defensor que permitan apoyar la defensa técnica Penal Disciplinaria y de JEP para la defensa de los usuarios del Fondo en el marco del Sistema de Defensa Técnica y Especializada de los Miembros de la Fuerza Pública conforme a lo estipulado en la Ley 1698 de 2013 Decreto Ley 775 de 2017 y demás normas que lo modifiquen y reglamenten</v>
          </cell>
          <cell r="G43" t="str">
            <v>PRESTACION DE SERVICIOS</v>
          </cell>
          <cell r="H43">
            <v>44362</v>
          </cell>
          <cell r="I43">
            <v>44561</v>
          </cell>
          <cell r="J43" t="str">
            <v>NOHORA CECILIA RODRIGUEZ ROMERO</v>
          </cell>
          <cell r="K43">
            <v>51903891</v>
          </cell>
        </row>
        <row r="44">
          <cell r="E44" t="str">
            <v xml:space="preserve">40993-047-2021 </v>
          </cell>
          <cell r="F44" t="str">
            <v>El CONTRATISTA se obliga con el CONTRATANTE en forma personal con autonomía técnica y administrativa a prestar sus servicios profesionales como politólogo en el Fondo de Defensa Técnica y Especializada de los Miembros de la Fuerza Pública para realizar investigaciones que permitan la construcción de contextos y contracontextos que apoyen la acción defensorial de FONDETEC</v>
          </cell>
          <cell r="G44" t="str">
            <v>PRESTACION DE SERVICIOS</v>
          </cell>
          <cell r="H44">
            <v>44368</v>
          </cell>
          <cell r="I44">
            <v>44561</v>
          </cell>
          <cell r="J44" t="str">
            <v xml:space="preserve"> CAMILO TERREROS PIEDRAHITA</v>
          </cell>
          <cell r="K44">
            <v>1130677002</v>
          </cell>
        </row>
        <row r="45">
          <cell r="E45" t="str">
            <v xml:space="preserve">40993-048-2021 </v>
          </cell>
          <cell r="F45" t="str">
            <v>El CONTRATISTA se obliga con el CONTRATANTE en forma personal, con autonomía técnica y administrativa a prestar los servicios profesionales como abogado desarrollando actividades en asesoría penal y disciplinaria dentro del contexto del Sistema de Defensa Técnica y Especializada de los Miembros de la Fuerza Pública conforme a lo estipulado en la Ley 1698 de 2013, Decreto Ley 775 de 2017 y decretos reglamentarios.</v>
          </cell>
          <cell r="G45" t="str">
            <v>PRESTACION DE SERVICIOS</v>
          </cell>
          <cell r="H45">
            <v>44390</v>
          </cell>
          <cell r="I45">
            <v>44561</v>
          </cell>
          <cell r="J45" t="str">
            <v>OSCAR JOSE CELEDON RUIZ</v>
          </cell>
          <cell r="K45">
            <v>79870157</v>
          </cell>
        </row>
        <row r="46">
          <cell r="E46" t="str">
            <v>40993-049-2021</v>
          </cell>
          <cell r="F46" t="str">
            <v>El CONTRATISTA se obliga con el CONTRATANTE en forma personal, con autonomía técnica y administrativa a prestar los servicios profesionales como abogado defensor, que permitan apoyar la defensa técnica Penal-Disciplinaria y de JEP, para la defensa de los usuarios del Fondo en el marco del Sistema de Defensa Técnica y Especializada de los Miembros de la Fuerza Pública conforme a lo estipulado en la Ley 1698 de 2013, Decreto Ley 775 de 2017 y demás normas que lo modifiquen y reglamenten.</v>
          </cell>
          <cell r="G46" t="str">
            <v>PRESTACION DE SERVICIOS</v>
          </cell>
          <cell r="H46">
            <v>44371</v>
          </cell>
          <cell r="I46">
            <v>44561</v>
          </cell>
          <cell r="J46" t="str">
            <v>ANTONIO ANGARITA MONTES</v>
          </cell>
          <cell r="K46">
            <v>98771773</v>
          </cell>
        </row>
        <row r="47">
          <cell r="E47" t="str">
            <v>40993-050-2021</v>
          </cell>
          <cell r="F47" t="str">
            <v>El CONTRATISTA se obliga con el CONTRATANTE en forma personal, con autonomía técnica y administrativa a prestar los servicios profesionales como Asesor en apoyo a la Gestión JEP en el sistema integral de verdad, justicia, reparación y no repetición - SIVJNR., que permitan apoyar la defensa técnica Penal- Disciplinaria de los abogados Defensores dentro del contexto del Sistema de Defensa Técnica y Especializada de los Miembros de la Fuerza Pública conforme a lo estipulado en la Ley 1698 de</v>
          </cell>
          <cell r="G47" t="str">
            <v>PRESTACION DE SERVICIOS</v>
          </cell>
          <cell r="H47">
            <v>44368</v>
          </cell>
          <cell r="I47">
            <v>44561</v>
          </cell>
          <cell r="J47" t="str">
            <v>CLAUDIA PATRICIA GARAY</v>
          </cell>
          <cell r="K47">
            <v>52269232</v>
          </cell>
        </row>
        <row r="48">
          <cell r="E48" t="str">
            <v>40993-051-2021</v>
          </cell>
          <cell r="F48" t="str">
            <v>El CONTRATISTA se obliga con el CONTRATANTE en forma personal con autonomía técnica y administrativa a prestar los servicios profesionales como Investigador criminal que permitan apoyar la defensa técnica Penal Disciplinaria y de JEP, para la defensa de los usuarios del Fondo en el marco del Sistema de Defensa Técnica y Especializada de los Miembros de la Fuerza Pública conforme a lo estipulado en la Ley 1698 de 2013 Decreto Ley 775 de 2017 y demás normas que lo modifiquen y reglamenten</v>
          </cell>
          <cell r="G48" t="str">
            <v>PRESTACION DE SERVICIOS</v>
          </cell>
          <cell r="H48">
            <v>44370</v>
          </cell>
          <cell r="I48">
            <v>44561</v>
          </cell>
          <cell r="J48" t="str">
            <v>DORA MARIN CAMACHO</v>
          </cell>
          <cell r="K48">
            <v>37727335</v>
          </cell>
        </row>
        <row r="49">
          <cell r="E49" t="str">
            <v xml:space="preserve">40993-052-2021 </v>
          </cell>
          <cell r="F49" t="str">
            <v>El CONTRATISTA se obliga con el CONTRATANTE en forma personal, con autonomía técnica y administrativa a la prestación de servicios para asesorar profesionalmente a la Secretaría Técnica CED y gestión de datos.</v>
          </cell>
          <cell r="G49" t="str">
            <v>PRESTACION DE SERVICIOS</v>
          </cell>
          <cell r="H49">
            <v>44365</v>
          </cell>
          <cell r="I49">
            <v>44561</v>
          </cell>
          <cell r="J49" t="str">
            <v>ANGIE NATALIA BELLO PALACIOS</v>
          </cell>
          <cell r="K49">
            <v>1015441260</v>
          </cell>
        </row>
        <row r="50">
          <cell r="E50" t="str">
            <v>40993-055-2021</v>
          </cell>
          <cell r="F50" t="str">
            <v>El CONTRATISTA se obliga con el CONTRATANTE en forma personal, con autonomía técnica y administrativa a prestar los servicios profesionales como abogado defensor, que permitan apoyar la defensa técnica Penal_x0002_Disciplinaria y de JEP, para la defensa de los usuarios del Fondo en el marco del Sistema de Defensa Técnica y Especializada de los Miembros de la Fuerza Pública conforme a lo estipulado en la Ley 1698 de 2013, Decreto Ley 775 de 2017 y demás normas que lo modifiquen y reglamenten.</v>
          </cell>
          <cell r="G50" t="str">
            <v>PRESTACION DE SERVICIOS</v>
          </cell>
          <cell r="H50">
            <v>44371</v>
          </cell>
          <cell r="I50">
            <v>44561</v>
          </cell>
          <cell r="J50" t="str">
            <v xml:space="preserve">JHAIR GONZALEZ GAONA </v>
          </cell>
          <cell r="K50">
            <v>91157657</v>
          </cell>
        </row>
        <row r="51">
          <cell r="E51" t="str">
            <v xml:space="preserve">40993-057-2021 </v>
          </cell>
          <cell r="F51" t="str">
            <v>El CONTRATISTA se obliga con el CONTRATANTE en forma personal, con autonomía técnica y administrativa a prestar los servicios profesionales como abogado defensor, que permitan apoyar la defensa técnica Penal_x0002_Disciplinaria y de JEP, para la defensa de los usuarios del Fondo en el marco del Sistema de Defensa Técnica y Especializada de los Miembros de la Fuerza Pública conforme a lo estipulado en la Ley 1698 de 2013, Decreto Ley 775 de 2017 y demás normas que lo modifiquen y reglamenten.</v>
          </cell>
          <cell r="G51" t="str">
            <v>PRESTACION DE SERVICIOS</v>
          </cell>
          <cell r="H51">
            <v>44371</v>
          </cell>
          <cell r="I51">
            <v>44561</v>
          </cell>
          <cell r="J51" t="str">
            <v>JAIME QUINTERO QUIÑONEZ</v>
          </cell>
          <cell r="K51">
            <v>9690974</v>
          </cell>
        </row>
        <row r="52">
          <cell r="E52" t="str">
            <v xml:space="preserve">40993-058-2021 </v>
          </cell>
          <cell r="F52" t="str">
            <v>El CONTRATISTA se obliga con el CONTRATANTE
en forma personal con autonomía técnica y administrativa a prestar los servicios 
profesionales como abogado defensor, que permitan apoyar la defensa técnica Penal Disciplinaria y de JEP para la defensa de los usuarios del Fondo en el marco del Sistema 
de Defensa Técnica y Especializada de los Miembros de la Fuerza Pública conforme a lo 
estipulado en la Ley 1698 de 2013 Decreto Ley 775 de 2017 y demás normas que lo 
modifiquen y reglamenten</v>
          </cell>
          <cell r="G52" t="str">
            <v>PRESTACION DE SERVICIOS</v>
          </cell>
          <cell r="H52">
            <v>44371</v>
          </cell>
          <cell r="I52">
            <v>44561</v>
          </cell>
          <cell r="J52" t="str">
            <v>CARLOS ANDRES RUIZ OSPINA</v>
          </cell>
          <cell r="K52">
            <v>7708188</v>
          </cell>
        </row>
        <row r="53">
          <cell r="E53" t="str">
            <v>40993-060-2021</v>
          </cell>
          <cell r="F53" t="str">
            <v>El CONTRATISTA se obliga con el CONTRATANTE en forma personal, con autonomía técnica y administrativa a prestar los servicios profesionales como asesor en asuntos de derecho operacional militar y responsable del seguimiento, control y vigilancia de la Gestión SIDETEC de los abogados Defensores Técnicos, dentro del contexto del sistema de defensa técnica y especializada de los miembros de la fuerza pública conforme a lo estipulado en la Ley 1698 de 2013, Decreto Ley 775 de 2017 y decretos reglamentarios.</v>
          </cell>
          <cell r="G53" t="str">
            <v>PRESTACION DE SERVICIOS</v>
          </cell>
          <cell r="H53">
            <v>44391</v>
          </cell>
          <cell r="I53">
            <v>44561</v>
          </cell>
          <cell r="J53" t="str">
            <v xml:space="preserve"> JHON QUIROGA  CUBILLOS</v>
          </cell>
          <cell r="K53">
            <v>80443457</v>
          </cell>
        </row>
        <row r="54">
          <cell r="E54" t="str">
            <v>40993-062-2021</v>
          </cell>
          <cell r="F54" t="str">
            <v>El CONTRATISTA se obliga con el CONTRATANTE
en forma personal con autonomía técnica y administrativa a prestar los servicios 
profesionales como abogado desarrollando actividades en asesoría penal y disciplinaria 
dentro del contexto del Sistema de Defensa Técnica y Especializada de los Miembros de 
la Fuerza Pública conforme a lo estipulado en la Ley 1698 de 2013 Decreto Ley 775 de 
2017 y decretos reglamentarios</v>
          </cell>
          <cell r="G54" t="str">
            <v>PRESTACION DE SERVICIOS</v>
          </cell>
          <cell r="H54">
            <v>44364</v>
          </cell>
          <cell r="I54">
            <v>44561</v>
          </cell>
          <cell r="J54" t="str">
            <v>LEONARDO MAURICIO MOLINA GALINDO</v>
          </cell>
          <cell r="K54">
            <v>7172429</v>
          </cell>
        </row>
        <row r="55">
          <cell r="E55" t="str">
            <v>40993-063-2021</v>
          </cell>
          <cell r="F55" t="str">
            <v>El CONTRATISTA se obliga con el CONTRATANTE,
en forma personal, con autonomía técnica y administrativa a prestar sus servicios
profesionales especializados en derecho como responsable de la Gestión jurídico penal
y disciplinaria, para liderar, dirigir, organizar, coordinar, verificar y evaluar las
actuaciones administrativas, jurídicas y procesales en la defensa técnica del personal
activo o retirado de la Fuerza Pública, conforme con lo estipulado en la Ley 1698 de 2013
y decretos reglamentarios, en el Sistema de Defensa Técnica y Especializada de los
miembros de la Fuerza Pública 􀂱 SIDETEC, del Fondo de Defensa Técnica y Especializada
de los Miembros de la Fuerza Pública 􀂱 FONDETEC.</v>
          </cell>
          <cell r="G55" t="str">
            <v>PRESTACION DE SERVICIOS</v>
          </cell>
          <cell r="H55">
            <v>44383</v>
          </cell>
          <cell r="I55">
            <v>44561</v>
          </cell>
          <cell r="J55" t="str">
            <v>NEIL OSWALDO RODRIGUEZ MORALES</v>
          </cell>
          <cell r="K55">
            <v>79489803</v>
          </cell>
        </row>
        <row r="56">
          <cell r="E56" t="str">
            <v>40993-065-2021</v>
          </cell>
          <cell r="F56" t="str">
            <v>El CONTRATISTA se obliga con el CONTRATANTE en forma personal, con autonomía técnica y administrativa a prestar los servicios profesionales como abogado defensor, que permitan apoyar la defensa técnica Penal-Disciplinaria y de JEP, para la defensa de los usuarios del Fondo en el marco del Sistema de Defensa Técnica y Especializada de los Miembros de la Fuerza Pública conforme a lo estipulado en la Ley 1698 de 2013, Decreto Ley 775 de 2017 y demás normas que lo modifiquen y reglamenten</v>
          </cell>
          <cell r="G56" t="str">
            <v>PRESTACION DE SERVICIOS</v>
          </cell>
          <cell r="H56">
            <v>44355</v>
          </cell>
          <cell r="I56">
            <v>44561</v>
          </cell>
          <cell r="J56" t="str">
            <v>OSWALDO HUMBERTO PAEZ MUÑOZ</v>
          </cell>
          <cell r="K56">
            <v>19424578</v>
          </cell>
        </row>
        <row r="57">
          <cell r="E57" t="str">
            <v>40993-066-2021</v>
          </cell>
          <cell r="F57" t="str">
            <v>El CONTRATISTA se obliga con el CONTRATANTE,. en forma personal, con autonomía técnica y administrativa, a la prestación de servicios, Profesionales y Especializados en administración · y logística, para el trámite de  actividades propias de la gestión administrativa y financiera del, Fondo de Defensa Técnica y Especializada de los Miembros de la Fuerza Pública - FONDETEC.</v>
          </cell>
          <cell r="G57" t="str">
            <v>PRESTACION DE SERVICIOS</v>
          </cell>
          <cell r="H57">
            <v>44378</v>
          </cell>
          <cell r="I57">
            <v>44561</v>
          </cell>
          <cell r="J57" t="str">
            <v>BERNARDO PANTOJA MEDINA</v>
          </cell>
          <cell r="K57">
            <v>79263584</v>
          </cell>
        </row>
        <row r="58">
          <cell r="E58" t="str">
            <v>40993-067-2021</v>
          </cell>
          <cell r="F58" t="str">
            <v>El CONTRATISTA se obliga con el CONTRATANTE en forma personal, con autonomía técnica y administrativa a prestar los servicios como Investigador criminal y/o judicial que permitan apoyar la defensa técnica Penal-Disciplinaria y de JEP, para la defensa de los usuarios del Fondo en el marco del Sistema de Defensa Técnica y Especializada de los Miembros de la Fuerza Pública conforme a lo estipulado en la Ley 1698 de 2013, Decreto Ley 775 de 2017 y demás normas que lo modifiquen y reglamenten.</v>
          </cell>
          <cell r="G58" t="str">
            <v>PRESTACION DE SERVICIOS</v>
          </cell>
          <cell r="H58">
            <v>44406</v>
          </cell>
          <cell r="I58">
            <v>44561</v>
          </cell>
          <cell r="J58" t="str">
            <v>JOSE MANUEL ORTIZ FLOREZ</v>
          </cell>
          <cell r="K58">
            <v>13467637</v>
          </cell>
        </row>
        <row r="59">
          <cell r="E59" t="str">
            <v>40993-068-2021</v>
          </cell>
          <cell r="F59" t="str">
            <v>El CONTRATISTA se obliga con el CONTRATANTE, en forma personal, con autonomía técnica y administrativa a prestar los servicios como como Investigador criminal y/o judicial que permitan apoyar la defensa técnica Penal-Disciplinaria y de JEP, para la defensa de los usuarios del Fondo en el marco del Sistema de Defensa Técnica y Especializada de los Miembros de la Fuerza Pública conforme a lo estipulado en la Ley 1698 de 2013, Decreto Ley 775 de 2017 y demás normas que lo modifiquen y reglamenten.</v>
          </cell>
          <cell r="G59" t="str">
            <v>PRESTACION DE SERVICIOS</v>
          </cell>
          <cell r="H59">
            <v>44385</v>
          </cell>
          <cell r="I59">
            <v>44561</v>
          </cell>
          <cell r="J59" t="str">
            <v>EDGAR ARMANDO ORTIZ FLOREZ</v>
          </cell>
          <cell r="K59">
            <v>13499060</v>
          </cell>
        </row>
        <row r="60">
          <cell r="E60" t="str">
            <v>40993-069-2021</v>
          </cell>
          <cell r="F60" t="str">
            <v>El CONTRATISTA se obliga con el CONTRATANTE en forma personal con autonomía técnica y administrativa, como profesional TOAR – Trabajos Obras y Actividades con sentido Reparador- para el diagnóstico y elaboración de proyectos de reparación integral de miembros de la Fuerza Pública (activos o retirados) usuarios de FONDETEC con calidad de comparecientes ante el Sistema Integral de Verdad Justicia Reparación y No Repetición. SIVJRNR</v>
          </cell>
          <cell r="G60" t="str">
            <v>PRESTACION DE SERVICIOS</v>
          </cell>
          <cell r="H60">
            <v>44383</v>
          </cell>
          <cell r="I60">
            <v>44561</v>
          </cell>
          <cell r="J60" t="str">
            <v xml:space="preserve"> WILSON DIAZ ORTIZ</v>
          </cell>
          <cell r="K60">
            <v>17333401</v>
          </cell>
        </row>
        <row r="61">
          <cell r="E61" t="str">
            <v>40993-070-2021</v>
          </cell>
          <cell r="F61" t="str">
            <v>en forma personal, con autonomía técnica y administrativa a prestar los servicios profesionales como abogado defensor, que permitan apoyar la defensa técnica Penal- Disciplinaria y de JEP, para la defensa de los usuarios del Fondo en el marco del Sistema de Defensa Técnica y Especializada de los Miembros de la Fuerza Pública conforme a lo estipulado en la Ley 1698 de 2013, Decreto Ley 775 de 2017 y demás normas que lo modifiquen y reglamenten</v>
          </cell>
          <cell r="G61" t="str">
            <v>PRESTACION DE SERVICIOS</v>
          </cell>
          <cell r="H61">
            <v>44386</v>
          </cell>
          <cell r="I61">
            <v>44561</v>
          </cell>
          <cell r="J61" t="str">
            <v>DIEGO ANDRES VARGAS ACUÑA</v>
          </cell>
          <cell r="K61" t="str">
            <v>80.088-357</v>
          </cell>
        </row>
        <row r="62">
          <cell r="E62" t="str">
            <v>40993-071-2021</v>
          </cell>
          <cell r="F62" t="str">
            <v>El CONTRATISTA se obliga con el CONTRATANTE
en forma personal, con autonomía técnica y administrativa a prestar los servicios profesionales como abogado defensor, que permitan apoyar la defensa técnica Penal- Disciplinaria y de JEP, para la defensa de los usuarios del Fondo en el marco del Sistema de Defensa Técnica y Especializada de los Miembros de la Fuerza Pública conforme a lo estipulado en la Ley 1698 de 2013, Decreto Ley 775 de 2017 y demás normas que lo modifiquen y reglamenten</v>
          </cell>
          <cell r="G62" t="str">
            <v>PRESTACION DE SERVICIOS</v>
          </cell>
          <cell r="H62">
            <v>44385</v>
          </cell>
          <cell r="I62">
            <v>44561</v>
          </cell>
          <cell r="J62" t="str">
            <v>MARIA PAULINA GOMEZ PEREZ</v>
          </cell>
          <cell r="K62">
            <v>44001227</v>
          </cell>
        </row>
        <row r="63">
          <cell r="E63" t="str">
            <v>40993-072-2021</v>
          </cell>
          <cell r="F63" t="str">
            <v>El CONTRATISTA se obliga con el CONTRATANTE en forma personal, con autonomía técnica y administrativa a prestar los servicios como Investigador criminal y/o Judicial que permitan apoyar la defensa técnica Penal-Disciplinaria y de JEP, para la defensa de los usuarios del Fondo en el marco del Sistema de Defensa Técnica y Especializada de los Miembros de la Fuerza Pública conforme a lo estipulado en la Ley 1698 de 2013, Decreto Ley 775 de 2017 y demás normas que lo modifiquen y reglamenten.</v>
          </cell>
          <cell r="G63" t="str">
            <v>PRESTACION DE SERVICIOS</v>
          </cell>
          <cell r="H63">
            <v>44404</v>
          </cell>
          <cell r="I63">
            <v>44561</v>
          </cell>
          <cell r="J63" t="str">
            <v>JORGE ELIAS SANABRIA</v>
          </cell>
          <cell r="K63">
            <v>79953885</v>
          </cell>
        </row>
        <row r="64">
          <cell r="E64" t="str">
            <v>40993-073-2021</v>
          </cell>
          <cell r="F64" t="str">
            <v>El CONTRATISTA se obliga con el CONTRATANTE, en
forma personal, con autonomía técnica y administrativa, a la prestación de servicios
profesionales llevando a cabo las actividades, controles y seguimiento financiero del PAP
MINDEFENSA NACIONAL – FONDETEC.</v>
          </cell>
          <cell r="G64" t="str">
            <v>PRESTACION DE SERVICIOS</v>
          </cell>
          <cell r="H64">
            <v>44411</v>
          </cell>
          <cell r="I64">
            <v>44561</v>
          </cell>
          <cell r="J64" t="str">
            <v>YULIANA PATIÑO SERNA</v>
          </cell>
          <cell r="K64">
            <v>42145812</v>
          </cell>
        </row>
        <row r="65">
          <cell r="E65" t="str">
            <v>40993-074-2021</v>
          </cell>
          <cell r="F65" t="str">
            <v>El CONTRATISTA se obliga con el CONTRATANTE en forma personal, con autonomía técnica y administrativa a prestar los servicios profesionales como abogado defensor, que permitan apoyar la defensa técnica Penal-Disciplinaria y de JEP, para la defensa de los usuarios del Fondo en el marco del Sistema de Defensa Técnica y Especializada de los Miembros de la Fuerza Pública conforme a lo estipulado en la Ley 1698 de 2013, Decreto Ley 775 de 2017 y demás normas que lo modifiquen y reglamenten.</v>
          </cell>
          <cell r="G65" t="str">
            <v>PRESTACION DE SERVICIOS</v>
          </cell>
          <cell r="H65">
            <v>44399</v>
          </cell>
          <cell r="I65">
            <v>44561</v>
          </cell>
          <cell r="J65" t="str">
            <v>SANDRA ROCIO HERNANDEZ</v>
          </cell>
          <cell r="K65">
            <v>52426010</v>
          </cell>
        </row>
        <row r="66">
          <cell r="E66" t="str">
            <v>40993-075-2021</v>
          </cell>
          <cell r="F66" t="str">
            <v>El CONTRATISTA se obliga con el CONTRATANTE,
en forma personal, con autonomía técnica y administrativa, a la prestación de servicios profesionales para la gestión y evaluación de satisfacción del servicio jurídico (atención al usuario) del Sistema de Defensa Técnica Especializada conforme los principios establecidos en la Ley 1698 de 2013 y normas que lo reglamenten o modifiquen.</v>
          </cell>
          <cell r="G66" t="str">
            <v>PRESTACION DE SERVICIOS</v>
          </cell>
          <cell r="H66">
            <v>44399</v>
          </cell>
          <cell r="I66">
            <v>44561</v>
          </cell>
          <cell r="J66" t="str">
            <v>GIAN CARLO  JAVIER CRISTANCHO</v>
          </cell>
          <cell r="K66">
            <v>1015468341</v>
          </cell>
        </row>
        <row r="67">
          <cell r="E67" t="str">
            <v>40993-076-2021</v>
          </cell>
          <cell r="F67" t="str">
            <v>El CONTRATISTA se obliga con el CONTRATANTE en forma personal, con autonomía técnica y administrativa a prestar los servicios profesionales como abogado defensor, que permitan apoyar la defensa técnica Penal-Disciplinaria y de JEP, para la defensa de los usuarios del Fondo en el marco del Sistema de Defensa Técnica y Especializada de los Miembros de la Fuerza Pública conforme a lo estipulado en la Ley 1698 de 2013, Decreto Ley 775 de 2017 y demás normas que lo modifiquen y reglamenten.</v>
          </cell>
          <cell r="G67" t="str">
            <v>PRESTACION DE SERVICIOS</v>
          </cell>
          <cell r="H67">
            <v>44386</v>
          </cell>
          <cell r="I67">
            <v>44561</v>
          </cell>
          <cell r="J67" t="str">
            <v>JAVIER HUMBERTO NUÑEZ</v>
          </cell>
          <cell r="K67">
            <v>9396371</v>
          </cell>
        </row>
        <row r="68">
          <cell r="E68" t="str">
            <v>40993-077-2021</v>
          </cell>
          <cell r="F68" t="str">
            <v>El CONTRATISTA se obliga con el CONTRATANTE
en forma personal, con autonomía técnica y administrativa a prestar los servicios profesionales como abogado defensor, que permitan apoyar la defensa técnica Penal- Disciplinaria y de JEP, para la defensa de los usuarios del Fondo en el marco del Sistema de Defensa Técnica y Especializada de los Miembros de la Fuerza Pública conforme a lo estipulado en la Ley 1698 de 2013, Decreto Ley 775 de 2017 y demás normas que lo modifiquen y reglamenten.</v>
          </cell>
          <cell r="G68" t="str">
            <v>PRESTACION DE SERVICIOS</v>
          </cell>
          <cell r="H68">
            <v>44385</v>
          </cell>
          <cell r="I68">
            <v>44561</v>
          </cell>
          <cell r="J68" t="str">
            <v>LUIS ALBERTO SEPULVEDA VILLAMIZAR</v>
          </cell>
          <cell r="K68">
            <v>13237706</v>
          </cell>
        </row>
        <row r="69">
          <cell r="E69" t="str">
            <v>40993-078-2021</v>
          </cell>
          <cell r="F69" t="str">
            <v>El CONTRATISTA se obliga con el CONTRATANTE en forma personal, con autonomía técnica y administrativa a prestar los servicios profesionales como abogado defensor, que permitan apoyar la defensa técnica Penal-Disciplinaria y de JEP, para la defensa de los usuarios del Fondo en el marco del Sistema de Defensa Técnica y Especializada de los Miembros de la Fuerza Pública conforme a lo estipulado en la Ley 1698 de 2013, Decreto Ley 775 de 2017 y demás normas que lo modifiquen y reglamenten.</v>
          </cell>
          <cell r="G69" t="str">
            <v>PRESTACION DE SERVICIOS</v>
          </cell>
          <cell r="H69">
            <v>44396</v>
          </cell>
          <cell r="I69">
            <v>44561</v>
          </cell>
          <cell r="J69" t="str">
            <v>ROCIO DEL PILAR BONILLA LIEVANO</v>
          </cell>
          <cell r="K69">
            <v>52862117</v>
          </cell>
        </row>
        <row r="70">
          <cell r="E70" t="str">
            <v>40993-080-2021</v>
          </cell>
          <cell r="F70" t="str">
            <v>El CONTRATISTA se obliga con el CONTRATANTE en forma personal, con autonomía técnica y administrativa a prestar los servicios como Investigador criminal y/o Judicial que permitan apoyar la defensa técnica Penal-Disciplinaria y de JEP, para la defensa de los usuarios del Fondo en el marco del Sistema de Defensa Técnica y Especializada de los Miembros de la Fuerza Pública conforme a lo estipulado en la Ley 1698 de 2013, Decreto Ley 775 de 2017 y demás normas que lo modifiquen y reglamenten.</v>
          </cell>
          <cell r="G70" t="str">
            <v>PRESTACION DE SERVICIOS</v>
          </cell>
          <cell r="H70">
            <v>44406</v>
          </cell>
          <cell r="I70">
            <v>44561</v>
          </cell>
          <cell r="J70" t="str">
            <v>CARLOS JULIO GUERRERO CARRILLO</v>
          </cell>
          <cell r="K70">
            <v>88220008</v>
          </cell>
        </row>
        <row r="71">
          <cell r="E71" t="str">
            <v>40993-081-2021</v>
          </cell>
          <cell r="F71" t="str">
            <v>El CONTRATISTA se obliga con el CONTRATANTE, en forma personal, con autonomía técnica y administrativa, a prestar sus servicios profesionales para el diagnóstico, elaboración y ejecución de proyectos enfocados a Trabajos, Obras y Actividades con sentido Reparador-TOAR, formulando estrategias de reparación integral de miembros de la Fuerza Pública (activos o retirados) usuarios de FONDETEC, en calidad de comparecientes ante el Sistema Integral de Verdad, Justicia, Reparación y No Repetición. SIVJRNR.</v>
          </cell>
          <cell r="G71" t="str">
            <v>PRESTACION DE SERVICIOS</v>
          </cell>
          <cell r="H71">
            <v>44400</v>
          </cell>
          <cell r="I71">
            <v>44561</v>
          </cell>
          <cell r="J71" t="str">
            <v>SOOE ALIKY PATIÑO SANCHEZ</v>
          </cell>
          <cell r="K71">
            <v>57450731</v>
          </cell>
        </row>
        <row r="72">
          <cell r="E72" t="str">
            <v>40993-082-2021</v>
          </cell>
          <cell r="F72" t="str">
            <v>La CONTRATISTA se obliga con el CONTRATANTE,
en forma personal, con autonomía técnica y administrativa, a prestar sus servicios profesionales para el diagnóstico, elaboración y ejecución de proyectos enfocados a Trabajos, Obras y Actividades con sentido Reparador-TOAR, formulando estrategias de reparación integral de miembros de la Fuerza Pública (activos o retirados) usuarios de FONDETEC, en calidad de comparecientes ante el Sistema Integral de Verdad, Justicia, Reparación y No Repetición. SIVJRNR.</v>
          </cell>
          <cell r="G72" t="str">
            <v>PRESTACION DE SERVICIOS</v>
          </cell>
          <cell r="H72">
            <v>44407</v>
          </cell>
          <cell r="I72">
            <v>44561</v>
          </cell>
          <cell r="J72" t="str">
            <v xml:space="preserve">ELIZABETH JIMENA ANDRADE CORAL </v>
          </cell>
          <cell r="K72">
            <v>27254058</v>
          </cell>
        </row>
        <row r="73">
          <cell r="E73" t="str">
            <v>40993-083-2021</v>
          </cell>
          <cell r="F73" t="str">
            <v>El CONTRATISTA se obliga con el CONTRATANTE, en forma personal, con autonomía técnica y administrativa, a prestar sus servicios profesionales para el diagnóstico, elaboración y ejecución de proyectos enfocados a Trabajos, Obras y Actividades con sentido Reparador-TOAR, formulando estrategias de reparación integral de miembros de la Fuerza Pública (activos o retirados) usuarios de FONDETEC, en calidad de comparecientes ante el Sistema Integral de Verdad, Justicia, Reparación y No Repetición. SIVJRNR.</v>
          </cell>
          <cell r="G73" t="str">
            <v>PRESTACION DE SERVICIOS</v>
          </cell>
          <cell r="H73">
            <v>44398</v>
          </cell>
          <cell r="I73">
            <v>44561</v>
          </cell>
          <cell r="J73" t="str">
            <v>CAROL TATIANA QUESADA</v>
          </cell>
          <cell r="K73">
            <v>1026253717</v>
          </cell>
        </row>
        <row r="74">
          <cell r="E74" t="str">
            <v>40993-084-2021</v>
          </cell>
          <cell r="F74" t="str">
            <v>La CONTRATISTA se obliga con el CONTRATANTE,
en forma personal, con autonomía técnica y administrativa, a prestar sus servicios profesionales para el diagnóstico, elaboración y ejecución de proyectos enfocados a Trabajos, Obras y Actividades con sentido Reparador-TOAR, formulando estrategias de reparación integral de miembros de la Fuerza Pública (activos o retirados) usuarios de FONDETEC, en calidad de comparecientes ante el Sistema Integral de Verdad, Justicia, Reparación y No Repetición. SIVJRNR.</v>
          </cell>
          <cell r="G74" t="str">
            <v>PRESTACION DE SERVICIOS</v>
          </cell>
          <cell r="H74">
            <v>44404</v>
          </cell>
          <cell r="I74">
            <v>44561</v>
          </cell>
          <cell r="J74" t="str">
            <v xml:space="preserve">CATALINA VALENCIA OROZCO </v>
          </cell>
          <cell r="K74">
            <v>1053814026</v>
          </cell>
        </row>
        <row r="75">
          <cell r="E75" t="str">
            <v>40993-085-2021</v>
          </cell>
          <cell r="F75" t="str">
            <v>El CONTRATISTA se obliga con el CONTRATANTE en forma personal, con autonomía técnica y administrativa a prestar sus servicios profesionales para el diagnóstico, elaboración y ejecución de proyectos enfocados a Trabajos, Obras y Actividades con sentido Reparador – TOAR, formulando estrategias de reparación integral de Miembros de la Fuerza Pública (activos o retirados) usuarios de FONDETEC, en calidad de comparecientes ante el Sistema Integral de Verdad Justicia Reparación y No Repetición – SIVJRNR.</v>
          </cell>
          <cell r="G75" t="str">
            <v>PRESTACION DE SERVICIOS</v>
          </cell>
          <cell r="H75">
            <v>44410</v>
          </cell>
          <cell r="I75">
            <v>44561</v>
          </cell>
          <cell r="J75" t="str">
            <v>JORDY SNEIDER PARRADA MEDRANO</v>
          </cell>
          <cell r="K75">
            <v>1073674046</v>
          </cell>
        </row>
        <row r="76">
          <cell r="E76" t="str">
            <v>40993-086-2021</v>
          </cell>
          <cell r="F76" t="str">
            <v>El CONTRATISTA se obliga con el CONTRATANTE en forma personal, con autonomía técnica y administrativa a prestar sus servicios profesionales para el diagnóstico, elaboración y ejecución de proyectos enfocados a Trabajos, Obras y Actividades con sentido Reparador – TOAR, formulando estrategias de reparación integral de Miembros de la Fuerza Pública (activos o retirados) usuarios de FONDETEC, en calidad de comparecientes ante el Sistema Integral de Verdad Justicia Reparación y No Repetición – SIVJRNR.</v>
          </cell>
          <cell r="G76" t="str">
            <v>PRESTACION DE SERVICIOS</v>
          </cell>
          <cell r="H76">
            <v>44413</v>
          </cell>
          <cell r="I76">
            <v>44561</v>
          </cell>
          <cell r="J76" t="str">
            <v>JUAN MANUEL DIAZ JAIMES</v>
          </cell>
          <cell r="K76">
            <v>1098626378</v>
          </cell>
        </row>
        <row r="77">
          <cell r="E77" t="str">
            <v>40993-087-2021</v>
          </cell>
          <cell r="F77" t="str">
            <v>El CONTRATISTA se obliga con el CONTRATANTE,
en forma personal, con autonomía técnica y administrativa, a prestar sus servicios profesionales para el diagnóstico, elaboración y ejecución de proyectos enfocados a Trabajos, Obras y Actividades con sentido Reparador-TOAR, formulando estrategias de reparación integral de miembros de la Fuerza Pública (activos o retirados) usuarios de FONDETEC, en calidad de comparecientes ante el Sistema Integral de Verdad, Justicia, Reparación y No Repetición. SIVJRNR</v>
          </cell>
          <cell r="G77" t="str">
            <v>PRESTACION DE SERVICIOS</v>
          </cell>
          <cell r="H77">
            <v>44405</v>
          </cell>
          <cell r="I77">
            <v>44561</v>
          </cell>
          <cell r="J77" t="str">
            <v xml:space="preserve">ESTEBAN CHRISTIAN GARCIA BARRAGAN </v>
          </cell>
          <cell r="K77">
            <v>79689747</v>
          </cell>
        </row>
        <row r="78">
          <cell r="E78" t="str">
            <v>40993-088-2021</v>
          </cell>
          <cell r="F78" t="str">
            <v>La CONTRATISTA se obliga con el CONTRATANTE,
en forma personal, con autonomía técnica y administrativa, a prestar sus servicios profesionales para el diagnóstico, elaboración y ejecución de proyectos enfocados a Trabajos, Obras y Actividades con sentido Reparador-TOAR, formulando estrategias de reparación integral de miembros de la Fuerza Pública (activos o retirados) usuarios de FONDETEC, en calidad de comparecientes ante el Sistema Integral de Verdad, Justicia, Reparación y No Repetición. SIVJRNR.</v>
          </cell>
          <cell r="G78" t="str">
            <v>PRESTACION DE SERVICIOS</v>
          </cell>
          <cell r="H78">
            <v>44410</v>
          </cell>
          <cell r="I78">
            <v>44561</v>
          </cell>
          <cell r="J78" t="str">
            <v xml:space="preserve">YENIFER MILADYS FANDIÑO MARTINEZ </v>
          </cell>
          <cell r="K78">
            <v>53123833</v>
          </cell>
        </row>
        <row r="79">
          <cell r="E79" t="str">
            <v>40993-089-2021</v>
          </cell>
          <cell r="F79" t="str">
            <v>El CONTRATISTA se obliga con el CONTRATANTE,
en forma personal, con autonomía técnica y administrativa, a prestar sus servicios profesionales para el diagnóstico, elaboración y ejecución de proyectos enfocados a Trabajos, Obras y Actividades con sentido Reparador-TOAR, formulando estrategias de reparación integral de miembros de la Fuerza Pública (activos o retirados) usuarios de FONDETEC, en calidad de comparecientes ante el Sistema Integral de Verdad, Justicia, Reparación y No Repetición. SIVJRNR</v>
          </cell>
          <cell r="G79" t="str">
            <v>PRESTACION DE SERVICIOS</v>
          </cell>
          <cell r="H79">
            <v>44407</v>
          </cell>
          <cell r="I79">
            <v>44561</v>
          </cell>
          <cell r="J79" t="str">
            <v>PAOLA GOMEZ TAMAYO</v>
          </cell>
          <cell r="K79">
            <v>43209252</v>
          </cell>
        </row>
        <row r="80">
          <cell r="E80" t="str">
            <v>40993-090-2021</v>
          </cell>
          <cell r="F80" t="str">
            <v>El CONTRATISTA se obliga con el CONTRATANTE en forma personal, con autonomía técnica y administrativa a prestar los servicios profesionales como abogado defensor, que permitan apoyar la defensa técnica Penal-Disciplinaria y de JEP, para la defensa de los usuarios del Fondo en el marco del Sistema de Defensa Técnica y Especializada de los Miembros de la Fuerza Pública conforme a lo estipulado en la Ley 1698 de 2013, Decreto Ley 775 de 2017 y demás normas que lo modifiquen y reglamenten.</v>
          </cell>
          <cell r="G80" t="str">
            <v>PRESTACION DE SERVICIOS</v>
          </cell>
          <cell r="H80">
            <v>44410</v>
          </cell>
          <cell r="I80">
            <v>44561</v>
          </cell>
          <cell r="J80" t="str">
            <v>EUGENIO VERGARA ARAGON</v>
          </cell>
          <cell r="K80">
            <v>16260936</v>
          </cell>
        </row>
        <row r="81">
          <cell r="E81" t="str">
            <v>40993-091-2021</v>
          </cell>
          <cell r="F81" t="str">
            <v>El CONTRATISTA se obliga con el CONTRATANTE,
en forma personal, con autonomía técnica y administrativa, a prestar sus servicios profesionales para el diagnóstico, elaboración y ejecución de proyectos enfocados a Trabajos, Obras y Actividades con sentido Reparador-TOAR, formulando estrategias de reparación integral de miembros de la Fuerza Pública (activos o retirados) usuarios de FONDETEC, en calidad de comparecientes ante el Sistema Integral de Verdad, Justicia, Reparación y No Repetición. SIVJRNR</v>
          </cell>
          <cell r="G81" t="str">
            <v>PRESTACION DE SERVICIOS</v>
          </cell>
          <cell r="H81">
            <v>44406</v>
          </cell>
          <cell r="I81">
            <v>44561</v>
          </cell>
          <cell r="J81" t="str">
            <v>LUIS GABRIEL PIÑEROS LARROTA</v>
          </cell>
          <cell r="K81">
            <v>80073974</v>
          </cell>
        </row>
        <row r="82">
          <cell r="E82" t="str">
            <v>40993-092-2021</v>
          </cell>
          <cell r="F82" t="str">
            <v>El CONTRATISTA se obliga con el CONTRATANTE,
en forma personal, con autonomía técnica y administrativa, a prestar sus servicios profesionales para el diagnóstico, elaboración y ejecución de proyectos enfocados a Trabajos, Obras y Actividades con sentido Reparador-TOAR, formulando estrategias de reparación integral de miembros de la Fuerza Pública (activos o retirados) usuarios de FONDETEC, en calidad de comparecientes ante el Sistema Integral de Verdad, Justicia, Reparación y No Repetición. SIVJRNR</v>
          </cell>
          <cell r="G82" t="str">
            <v>PRESTACION DE SERVICIOS</v>
          </cell>
          <cell r="H82">
            <v>44413</v>
          </cell>
          <cell r="I82">
            <v>44561</v>
          </cell>
          <cell r="J82" t="str">
            <v>CLAUDIA JANNETH LOPEZ GUERRERO</v>
          </cell>
          <cell r="K82">
            <v>59835103</v>
          </cell>
        </row>
        <row r="83">
          <cell r="E83" t="str">
            <v>40993-093-2021</v>
          </cell>
          <cell r="F83" t="str">
            <v>El CONTRATISTA se obliga con el CONTRATANTE en forma personal, con autonomía técnica y administrativa a prestar sus servicios profesionales para el diagnóstico, elaboración y ejecución de proyectos enfocados a Trabajos, Obras y Actividades con sentido Reparador – TOAR, formulando estrategias de reparación integral de Miembros de la Fuerza Pública (activos o retirados) usuarios de FONDETEC, en calidad de comparecientes ante el Sistema Integral de Verdad Justicia Reparación y No Repetición – SIVJRNR.</v>
          </cell>
          <cell r="G83" t="str">
            <v>PRESTACION DE SERVICIOS</v>
          </cell>
          <cell r="H83">
            <v>44407</v>
          </cell>
          <cell r="I83">
            <v>44561</v>
          </cell>
          <cell r="J83" t="str">
            <v>HEIDY MILENA CUTIVA BOCANEGRA</v>
          </cell>
          <cell r="K83">
            <v>65810643</v>
          </cell>
        </row>
        <row r="84">
          <cell r="E84" t="str">
            <v>40993-095-2021</v>
          </cell>
          <cell r="F84" t="str">
            <v>El CONTRATISTA se obliga con el CONTRATANTE en forma personal, con autonomía técnica y administrativa a prestar sus servicios profesionales para el diagnóstico, elaboración y ejecución de proyectos enfocados a Trabajos, Obras y Actividades con sentido Reparador – TOAR, formulando estrategias de reparación integral de Miembros de la Fuerza Pública (activos o retirados) usuarios de FONDETEC, en calidad de comparecientes ante el Sistema Integral de Verdad Justicia Reparación y No Repetición – SIVJRNR.</v>
          </cell>
          <cell r="G84" t="str">
            <v>PRESTACION DE SERVICIOS</v>
          </cell>
          <cell r="H84">
            <v>44412</v>
          </cell>
          <cell r="I84">
            <v>44561</v>
          </cell>
          <cell r="J84" t="str">
            <v xml:space="preserve">LADY MARCELA COGUA BARRAGAN </v>
          </cell>
          <cell r="K84">
            <v>1012322572</v>
          </cell>
        </row>
        <row r="85">
          <cell r="E85" t="str">
            <v>40993-096-2021</v>
          </cell>
          <cell r="F85" t="str">
            <v>El CONTRATISTA se obliga con el CONTRATANTE
en forma personal, con autonomía técnica y administrativa a la prestación de servicios
profesionales en derecho en el marco del sistema de control interno y MIPG, con énfasis
en el proceso de Gestión Jurídica y Procedimiento SIDETEC.</v>
          </cell>
          <cell r="G85" t="str">
            <v>PRESTACION DE SERVICIOS</v>
          </cell>
          <cell r="H85">
            <v>44399</v>
          </cell>
          <cell r="I85">
            <v>44561</v>
          </cell>
          <cell r="J85" t="str">
            <v>SALVADOR ENRIQUE BENAVIDES ROJAS</v>
          </cell>
          <cell r="K85">
            <v>79360080</v>
          </cell>
        </row>
        <row r="86">
          <cell r="E86" t="str">
            <v>40993-097-2021</v>
          </cell>
          <cell r="F86" t="str">
            <v>El CONTRATISTA se obliga con el CONTRATANTE
en forma personal, con autonomía técnica y administrativa a prestar los servicios como
Investigador criminal y/o Judicial que permitan apoyar la defensa técnica Penal-Disciplinaria y de JEP, para la defensa de los usuarios del Fondo en el marco del Sistema
de Defensa Técnica y Especializada de los Miembros de la Fuerza Pública conforme a lo
estipulado en la Ley 1698 de 2013, Decreto Ley 775 de 2017 y demás normas que lo
modifiquen y reglamenten.</v>
          </cell>
          <cell r="G86" t="str">
            <v>PRESTACION DE SERVICIOS</v>
          </cell>
          <cell r="H86">
            <v>44404</v>
          </cell>
          <cell r="I86">
            <v>44561</v>
          </cell>
          <cell r="J86" t="str">
            <v>ORLANDO VIEDA RAMIREZ</v>
          </cell>
          <cell r="K86">
            <v>79461034</v>
          </cell>
        </row>
        <row r="87">
          <cell r="E87" t="str">
            <v>40993-099-2021</v>
          </cell>
          <cell r="F87" t="str">
            <v>El CONTRATISTA se obliga con el CONTRATANTE
en forma personal, con autonomía técnica y administrativa a prestar los servicios como
Investigador criminal y/o Judicial que permitan apoyar la defensa técnica Penal-
Disciplinaria y de JEP, para la defensa de los usuarios del Fondo en el marco del Sistema
de Defensa Técnica y Especializada de los Miembros de la Fuerza Pública conforme a lo
estipulado en la Ley 1698 de 2013, Decreto Ley 775 de 2017 y demás normas que lo
modifiquen y reglamenten.</v>
          </cell>
          <cell r="G87" t="str">
            <v>PRESTACION DE SERVICIOS</v>
          </cell>
          <cell r="H87">
            <v>44412</v>
          </cell>
          <cell r="I87">
            <v>44561</v>
          </cell>
          <cell r="J87" t="str">
            <v>JARLY DAVID FLOREZ ZULETA</v>
          </cell>
          <cell r="K87">
            <v>73192358</v>
          </cell>
        </row>
        <row r="88">
          <cell r="E88" t="str">
            <v>40993-100-2021</v>
          </cell>
          <cell r="F88" t="str">
            <v>El CONTRATISTA se obliga con el CONTRATANTE
en forma personal, con autonomía técnica y administrativa a prestar los servicios como
Investigador criminal y/o Judicial que permitan apoyar la defensa técnica Penal-
Disciplinaria y de JEP, para la defensa de los usuarios del Fondo en el marco del Sistema
de Defensa Técnica y Especializada de los Miembros de la Fuerza Pública conforme a lo
estipulado en la Ley 1698 de 2013, Decreto Ley 775 de 2017 y demás normas que lo
modifiquen y reglamenten.</v>
          </cell>
          <cell r="G88" t="str">
            <v>PRESTACION DE SERVICIOS</v>
          </cell>
          <cell r="H88">
            <v>44412</v>
          </cell>
          <cell r="I88">
            <v>44561</v>
          </cell>
          <cell r="J88" t="str">
            <v>ALEXANDER LLANTEN BASTIDAS</v>
          </cell>
          <cell r="K88">
            <v>76314796</v>
          </cell>
        </row>
        <row r="89">
          <cell r="E89" t="str">
            <v>40993-101-2021</v>
          </cell>
          <cell r="F89" t="str">
            <v>El CONTRATISTA se obliga con el CONTRATANTE
en forma personal, con autonomía técnica y administrativa a prestar los servicios como
Investigador criminal y/o Judicial que permitan apoyar la defensa técnica Penal-
Disciplinaria y de JEP, para la defensa de los usuarios del Fondo en el marco del Sistema
de Defensa Técnica y Especializada de los Miembros de la Fuerza Pública conforme a lo
estipulado en la Ley 1698 de 2013, Decreto Ley 775 de 2017 y demás normas que lo
modifiquen y reglamenten.</v>
          </cell>
          <cell r="G89" t="str">
            <v>PRESTACION DE SERVICIOS</v>
          </cell>
          <cell r="H89">
            <v>44412</v>
          </cell>
          <cell r="I89">
            <v>44561</v>
          </cell>
          <cell r="J89" t="str">
            <v>ALVARO TOBAR CHALACAN</v>
          </cell>
          <cell r="K89">
            <v>94321175</v>
          </cell>
        </row>
        <row r="90">
          <cell r="E90" t="str">
            <v>40993-102-2021</v>
          </cell>
          <cell r="F90" t="str">
            <v>El CONTRATISTA se obliga con el CONTRATANTE, en forma personal, con autonomía técnica y administrativa, a prestar sus servicios profesionales como abogado defensor, que permitan apoyar la defensa técnica Penal-Disciplinaria y de JEP, para la defensa de los usuarios del Fondo en el marco del Sistema de Defensa Técnica y Especializada de los Miembros de la Fuerza Pública conforme a lo estipulado en la Ley 1698 de 2013, Decreto Ley 775 de 2017 y demás normas que lo modifiquen y reglamenten.</v>
          </cell>
          <cell r="G90" t="str">
            <v>PRESTACION DE SERVICIOS</v>
          </cell>
          <cell r="H90">
            <v>44410</v>
          </cell>
          <cell r="I90">
            <v>44561</v>
          </cell>
          <cell r="J90" t="str">
            <v xml:space="preserve">MARIA ALEJANDRA BOHORQUEZ MANCO </v>
          </cell>
          <cell r="K90">
            <v>63545894</v>
          </cell>
        </row>
        <row r="91">
          <cell r="E91" t="str">
            <v>40993-103-2021</v>
          </cell>
          <cell r="F91" t="str">
            <v>El CONTRATISTA se obliga con el CONTRATANTE en
forma personal, con autonomía técnica y administrativa a prestar los servicios como Investigador criminal y/o Judicial que permitan apoyar la defensa técnica Penal- Disciplinaria y de JEP, para la defensa de los usuarios del Fondo en el marco del Sistema de Defensa Técnica y Especializada de los Miembros de la Fuerza Pública conforme a lo estipulado en la Ley 1698 de 2013, Decreto Ley 775 de 2017 y demás normas que lo modifiquen y reglamenten.</v>
          </cell>
          <cell r="G91" t="str">
            <v>PRESTACION DE SERVICIOS</v>
          </cell>
          <cell r="H91">
            <v>44412</v>
          </cell>
          <cell r="I91">
            <v>44561</v>
          </cell>
          <cell r="J91" t="str">
            <v>FREDY ALFONSO GUTIERREZ SALCEDO</v>
          </cell>
          <cell r="K91">
            <v>79621078</v>
          </cell>
        </row>
        <row r="92">
          <cell r="E92" t="str">
            <v>40993-104-2021</v>
          </cell>
          <cell r="F92" t="str">
            <v>El CONTRATISTA se obliga con el CONTRATANTE
en forma personal, con autonomía técnica y administrativa a prestar los servicios como Investigador criminal y/o Judicial que permitan apoyar la defensa técnica Penal-
Disciplinaria y de JEP, para la defensa de los usuarios del Fondo en el marco del Sistema
de Defensa Técnica y Especializada de los Miembros de la Fuerza Pública conforme a lo
estipulado en la Ley 1698 de 2013, Decreto Ley 775 de 2017 y demás normas que lo
modifiquen y reglamenten.</v>
          </cell>
          <cell r="G92" t="str">
            <v>PRESTACION DE SERVICIOS</v>
          </cell>
          <cell r="H92">
            <v>44418</v>
          </cell>
          <cell r="I92">
            <v>44561</v>
          </cell>
          <cell r="J92" t="str">
            <v>NESTOR ALFREDO RINCON MORALES</v>
          </cell>
          <cell r="K92">
            <v>15888175</v>
          </cell>
        </row>
        <row r="93">
          <cell r="E93" t="str">
            <v>40993-105-2021</v>
          </cell>
          <cell r="F93" t="str">
            <v>El CONTRATISTA se obliga con el CONTRATANTE en forma personal, con autonomía técnica y administrativa a prestar los servicios como Investigador criminal y/o Judicial que permitan apoyar la defensa técnica Penal- Disciplinaria y de JEP, para la defensa de los usuarios del Fondo en el marco del Sistema de Defensa Técnica y Especializada de los Miembros de la Fuerza Pública conforme a lo estipulado en la Ley 1698 de 2013, Decreto Ley 775 de 2017 y demás normas que lo modifiquen y reglamenten.</v>
          </cell>
          <cell r="G93" t="str">
            <v>PRESTACION DE SERVICIOS</v>
          </cell>
          <cell r="H93">
            <v>44412</v>
          </cell>
          <cell r="I93">
            <v>44561</v>
          </cell>
          <cell r="J93" t="str">
            <v>JORGE ALONSO ANTONIO MARIÑO</v>
          </cell>
          <cell r="K93">
            <v>7177178</v>
          </cell>
        </row>
        <row r="94">
          <cell r="E94" t="str">
            <v>40993-106-2021</v>
          </cell>
          <cell r="F94" t="str">
            <v>El CONTRATISTA se obliga con el CONTRATANTE
en forma personal, con autonomía técnica y administrativa, a la prestación de servicios
para asesorar profesionalmente a la Secretaría Técnica CED y Gestión de Datos.</v>
          </cell>
          <cell r="G94" t="str">
            <v>PRESTACION DE SERVICIOS</v>
          </cell>
          <cell r="H94">
            <v>44406</v>
          </cell>
          <cell r="I94">
            <v>44561</v>
          </cell>
          <cell r="J94" t="str">
            <v>MAURA ALEJANDRA TIRADO CHAVARRO</v>
          </cell>
          <cell r="K94">
            <v>1020718233</v>
          </cell>
        </row>
        <row r="95">
          <cell r="E95" t="str">
            <v>40993-107-2021</v>
          </cell>
          <cell r="F95" t="str">
            <v>El CONTRATISTA se obliga con el CONTRATANTE
en forma personal, con autonomía técnica y administrativa a prestar los servicios
profesionales como abogado defensor, que permitan apoyar la defensa técnica Penal-
Disciplinaria y de JEP, para la defensa de los usuarios del Fondo en el marco del Sistema
de Defensa Técnica y Especializada de los Miembros de la Fuerza Pública conforme a lo
estipulado en la Ley 1698 de 2013, Decreto Ley 775 de 2017 y demás normas que lo
modifiquen y reglamenten.</v>
          </cell>
          <cell r="G95" t="str">
            <v>PRESTACION DE SERVICIOS</v>
          </cell>
          <cell r="H95">
            <v>44405</v>
          </cell>
          <cell r="I95">
            <v>44561</v>
          </cell>
          <cell r="J95" t="str">
            <v xml:space="preserve">SANDRA PATRICIA SUAREZ LEON </v>
          </cell>
          <cell r="K95">
            <v>51843869</v>
          </cell>
        </row>
        <row r="96">
          <cell r="E96" t="str">
            <v>40993-108-2021</v>
          </cell>
          <cell r="F96" t="str">
            <v>El CONTRATISTA se obliga con el CONTRATANTE
en forma personal, con autonomía técnica y administrativa a prestar los servicios
profesionales como abogado defensor, que permitan apoyar la defensa técnica Penal-
Disciplinaria y de JEP, para la defensa de los usuarios del Fondo en el marco del Sistema
de Defensa Técnica y Especializada de los Miembros de la Fuerza Pública conforme a lo
estipulado en la Ley 1698 de 2013, Decreto Ley 775 de 2017 y demás normas que lo
modifiquen y reglamenten.</v>
          </cell>
          <cell r="G96" t="str">
            <v>PRESTACION DE SERVICIOS</v>
          </cell>
          <cell r="H96">
            <v>44382</v>
          </cell>
          <cell r="I96">
            <v>44561</v>
          </cell>
          <cell r="J96" t="str">
            <v>MIGUEL ENRIQUE BAYONA RODRIGUEZ</v>
          </cell>
          <cell r="K96">
            <v>79765890</v>
          </cell>
        </row>
        <row r="97">
          <cell r="E97" t="str">
            <v>40993-109-2021</v>
          </cell>
          <cell r="F97" t="str">
            <v>El CONTRATISTA se obliga con el CONTRATANTE en
forma personal, con autonomía técnica y administrativa a prestar los servicios
profesionales como Abogada para apoyar a la Secretaría Técnica del CED y Gestión de
Datos.</v>
          </cell>
          <cell r="G97" t="str">
            <v>PRESTACION DE SERVICIOS</v>
          </cell>
          <cell r="H97">
            <v>44417</v>
          </cell>
          <cell r="I97">
            <v>44561</v>
          </cell>
          <cell r="J97" t="str">
            <v xml:space="preserve">NATALIA ANDREA GALEANO PACHON </v>
          </cell>
          <cell r="K97">
            <v>1075686224</v>
          </cell>
        </row>
        <row r="98">
          <cell r="E98" t="str">
            <v>40993-110-2021</v>
          </cell>
          <cell r="F98" t="str">
            <v>El CONTRATISTA se obliga con el CONTRATANTE, en forma personal, con autonomía técnica y administrativa a prestar los servicios técnicos para apoyo en soporte técnico en sitio y actividades relacionadas con las TICs para los usuarios finales del Fondo de Defensa Técnica y Especializada de los Miembros de la Fuerza Pública – FONDETEC.</v>
          </cell>
          <cell r="G98" t="str">
            <v>PRESTACION DE SERVICIOS</v>
          </cell>
          <cell r="H98">
            <v>44420</v>
          </cell>
          <cell r="I98">
            <v>44561</v>
          </cell>
          <cell r="J98" t="str">
            <v>BRIAN SANTIAGO CRUZ GARCIA</v>
          </cell>
          <cell r="K98">
            <v>1020788541</v>
          </cell>
        </row>
        <row r="99">
          <cell r="E99" t="str">
            <v>40993-111-2021</v>
          </cell>
          <cell r="F99" t="str">
            <v>El CONTRATISTA se obliga con el CONTRATANTE en forma personal, con autonomía técnica y administrativa a prestar sus servicios profesionales como apoyo en la administración y operación de las plataformas virtuales y transaccionales propias de la Gestión Contractual, así como la administración y manejo de bases de datos y demás trámites contractuales de acuerdo a lo establecido en la ley 1698 de 2013, el manual de contratación y la normatividad vigente.</v>
          </cell>
          <cell r="G99" t="str">
            <v>PRESTACION DE SERVICIOS</v>
          </cell>
          <cell r="H99">
            <v>44431</v>
          </cell>
          <cell r="I99">
            <v>44561</v>
          </cell>
          <cell r="J99" t="str">
            <v>KATHERIN JULIETH AREVALO PRIMICIERO</v>
          </cell>
          <cell r="K99">
            <v>1014250415</v>
          </cell>
        </row>
        <row r="100">
          <cell r="E100" t="str">
            <v>40993-112-2021</v>
          </cell>
          <cell r="F100" t="str">
            <v>El CONTRATISTA se obliga con el CONTRATANTE
en forma personal, con autonomía técnica y administrativa a prestar los servicios
profesionales como abogado defensor, que permitan apoyar la defensa técnica Penal-
Disciplinaria y de JEP, para la defensa de los usuarios del Fondo en el marco del Sistema
de Defensa Técnica y Especializada de los Miembros de la Fuerza Pública conforme a lo
estipulado en la Ley 1698 de 2013, Decreto Ley 775 de 2017 y demás normas que lo
modifiquen y reglamenten.</v>
          </cell>
          <cell r="G100" t="str">
            <v>PRESTACION DE SERVICIOS</v>
          </cell>
          <cell r="H100">
            <v>44418</v>
          </cell>
          <cell r="I100">
            <v>44561</v>
          </cell>
          <cell r="J100" t="str">
            <v>JORGE ENRIQUE LIZARAZO OVIEDO</v>
          </cell>
          <cell r="K100">
            <v>79457824</v>
          </cell>
        </row>
        <row r="101">
          <cell r="E101" t="str">
            <v>40993-114-2021</v>
          </cell>
          <cell r="F101" t="str">
            <v>El CONTRATISTA se obliga con el CONTRATANTE
en forma personal, con autonomía técnica y administrativa a prestar los servicios
profesionales como abogado defensor, que permitan apoyar la defensa técnica Penal-
Disciplinaria y de JEP, para la defensa de los usuarios del Fondo en el marco del Sistema
de Defensa Técnica y Especializada de los Miembros de la Fuerza Pública conforme a lo
estipulado en la Ley 1698 de 2013, Decreto Ley 775 de 2017 y demás normas que lo
modifiquen y reglamenten.</v>
          </cell>
          <cell r="G101" t="str">
            <v>PRESTACION DE SERVICIOS</v>
          </cell>
          <cell r="H101">
            <v>44431</v>
          </cell>
          <cell r="I101">
            <v>44561</v>
          </cell>
          <cell r="J101" t="str">
            <v>JAIME ENRIQUE PERICO ARANZAZU</v>
          </cell>
          <cell r="K101">
            <v>80091492</v>
          </cell>
        </row>
        <row r="102">
          <cell r="E102" t="str">
            <v>40993-115-2021</v>
          </cell>
          <cell r="F102" t="str">
            <v>El CONTRATISTA se obliga con el CONTRATANTE
en forma personal, con autonomía técnica y administrativa a prestar los servicios
profesionales como abogado defensor, que permitan apoyar la defensa técnica Penal-
Disciplinaria y de JEP, para la defensa de los usuarios del Fondo en el marco del Sistema
de Defensa Técnica y Especializada de los Miembros de la Fuerza Pública conforme a lo
estipulado en la Ley 1698 de 2013, Decreto Ley 775 de 2017 y demás normas que lo
modifiquen y reglamenten.</v>
          </cell>
          <cell r="G102" t="str">
            <v>PRESTACION DE SERVICIOS</v>
          </cell>
          <cell r="H102">
            <v>44425</v>
          </cell>
          <cell r="I102">
            <v>44561</v>
          </cell>
          <cell r="J102" t="str">
            <v>MAGDA YANETH CORONADO SEPULVEDA</v>
          </cell>
          <cell r="K102">
            <v>37441391</v>
          </cell>
        </row>
        <row r="103">
          <cell r="E103" t="str">
            <v>40993-116-2021</v>
          </cell>
          <cell r="F103" t="str">
            <v>El CONTRATISTA se obliga con el contratante en
forma personal, con autonomía técnica y administrativa, a la prestación de servicios para
asesorar profesionalmente a la secretaría técnica CED y Gestión de Datos.</v>
          </cell>
          <cell r="G103" t="str">
            <v>PRESTACION DE SERVICIOS</v>
          </cell>
          <cell r="H103">
            <v>44427</v>
          </cell>
          <cell r="I103">
            <v>44561</v>
          </cell>
          <cell r="J103" t="str">
            <v>IRMA YOLANDA NAVAS MILLAN</v>
          </cell>
          <cell r="K103">
            <v>39772593</v>
          </cell>
        </row>
        <row r="104">
          <cell r="E104" t="str">
            <v>40093-117-2021</v>
          </cell>
          <cell r="F104" t="str">
            <v>El CONTRATISTA se obliga con el CONTRATANTE, en forma personal, con autonomía técnica y administrativa, a la prestación de servicios profesionales como abogada para la gestión y evaluación de satisfacción del servicio jurídico (atención al usuario) del Sistema de Defensa Técnica Especializada conforme los principios establecidos en la Ley 1698 de 2013 y normas que lo reglamenten o modifiquen.</v>
          </cell>
          <cell r="G104" t="str">
            <v>PRESTACION DE SERVICIOS</v>
          </cell>
          <cell r="H104">
            <v>44426</v>
          </cell>
          <cell r="I104">
            <v>44561</v>
          </cell>
          <cell r="J104" t="str">
            <v>PATRICIA MENDOZA LARA</v>
          </cell>
          <cell r="K104">
            <v>66923225</v>
          </cell>
        </row>
        <row r="105">
          <cell r="E105" t="str">
            <v>40993-118-2021</v>
          </cell>
          <cell r="F105" t="str">
            <v>El CONTRATISTA se obliga con el CONTRATANTE
en forma personal, con autonomía técnica y administrativa a prestar los servicios
profesionales como Asesor en asuntos de derecho operacional militar y responsable del
seguimiento, control y vigilancia de la Gestión SIDETEC de los abogados Defensores
Técnicos, dentro del contexto del Sistema de Defensa Técnica y Especializada de los
Miembros de la Fuerza Pública conforme a lo estipulado en la Ley 1698 de 2013, Decreto
Ley 775 de 2017 y decretos reglamentarios.</v>
          </cell>
          <cell r="G105" t="str">
            <v>PRESTACION DE SERVICIOS</v>
          </cell>
          <cell r="H105">
            <v>44431</v>
          </cell>
          <cell r="I105">
            <v>44561</v>
          </cell>
          <cell r="J105" t="str">
            <v>CARLOS ALBERTO LOZANO ROJAS</v>
          </cell>
          <cell r="K105">
            <v>16368810</v>
          </cell>
        </row>
        <row r="106">
          <cell r="E106" t="str">
            <v>40993-119-2021</v>
          </cell>
          <cell r="F106" t="str">
            <v>El CONTRATISTA se obliga con el CONTRATANTE,
en forma personal, con autonomía técnica y administrativa a prestar los servicios profesionales como abogado defensor, que permitan apoyar la defensa técnica Penal- Disciplinaria y de JEP, para la defensa de los usuarios del Fondo en el marco del Sistema de Defensa Técnica y Especializada de los Miembros de la Fuerza Pública conforme a lo estipulado en la Ley 1698 de 2013, Decreto Ley 775 de 2017 y demás normas que lo modifiquen y reglamenten</v>
          </cell>
          <cell r="G106" t="str">
            <v>PRESTACION DE SERVICIOS</v>
          </cell>
          <cell r="H106">
            <v>44432</v>
          </cell>
          <cell r="I106">
            <v>44561</v>
          </cell>
          <cell r="J106" t="str">
            <v xml:space="preserve">JUAN MARTIN PARADA ARANGO </v>
          </cell>
          <cell r="K106">
            <v>91252993</v>
          </cell>
        </row>
        <row r="107">
          <cell r="E107" t="str">
            <v>40993-120-2021</v>
          </cell>
          <cell r="F107" t="str">
            <v>El CONTRATISTA se obliga con el CONTRATANTE, en forma personal, con autonomía técnica y administrativa a prestar sus servicios profesionales especializados en derecho como responsable de la Gestión JEP para liderar, dirigir, organizar, coordinar, verificar y evaluar las actuaciones administrativas, jurídicas y procesales en la defensa técnica del personal activo o retirado de la Fuerza Pública, conforme con lo estipulado en la Ley 1698 de 2013, Decreto Ley 775 de 2017 y decretos reglamentarios, en el Sistema de Defensa Técnica y Especializada de los miembros de la Fuerza Pública- SIDETEC, del Fondo de Defensa Técnica y Especializada de los Miembros de la Fuerza Pública- FONDETEC.</v>
          </cell>
          <cell r="G107" t="str">
            <v>PRESTACION DE SERVICIOS</v>
          </cell>
          <cell r="H107">
            <v>44425</v>
          </cell>
          <cell r="I107">
            <v>44561</v>
          </cell>
          <cell r="J107" t="str">
            <v>LUIS HERNANDO CASTELLANOS FONSECA</v>
          </cell>
          <cell r="K107">
            <v>1009561</v>
          </cell>
        </row>
        <row r="108">
          <cell r="E108" t="str">
            <v>40993-121-2021</v>
          </cell>
          <cell r="F108" t="str">
            <v>El CONTRATISTA se obliga con el CONTRATANTE en forma personal, con autonomía técnica y administrativa a prestar sus servicios para la planeación diseño y difusión de piezas gráficas y audiovisuales y demás actividades que apoyen la ejecución de las estrategias de comunicación del Sistema de Defensa Técnica Especializada de los Miembros de la Fuerza Pública – FONDETEC</v>
          </cell>
          <cell r="G108" t="str">
            <v>PRESTACION DE SERVICIOS</v>
          </cell>
          <cell r="H108">
            <v>44426</v>
          </cell>
          <cell r="I108">
            <v>44561</v>
          </cell>
          <cell r="J108" t="str">
            <v xml:space="preserve"> HARVEY ANDRES  VERGARA BANQUERA</v>
          </cell>
          <cell r="K108">
            <v>1024580075</v>
          </cell>
        </row>
        <row r="109">
          <cell r="E109" t="str">
            <v>40993-122-2021</v>
          </cell>
          <cell r="F109" t="str">
            <v>El CONTRATISTA se obliga con el CONTRATANTE
en forma personal, con autonomía técnica y administrativa a prestar los servicios profesionales como abogado defensor, que permitan apoyar la defensa técnica Penal- Disciplinaria y de JEP, para la defensa de los usuarios del Fondo en el marco del Sistema de Defensa Técnica y Especializada de los Miembros de la Fuerza Pública conforme a lo estipulado en la Ley 1698 de 2013, Decreto Ley 775 de 2017 y demás normas que lo modifiquen y reglamenten.</v>
          </cell>
          <cell r="G109" t="str">
            <v>PRESTACION DE SERVICIOS</v>
          </cell>
          <cell r="H109">
            <v>44428</v>
          </cell>
          <cell r="I109">
            <v>44561</v>
          </cell>
          <cell r="J109" t="str">
            <v xml:space="preserve">JHON JAIRO RODRIGUEZ SANCHEZ </v>
          </cell>
          <cell r="K109">
            <v>80055371</v>
          </cell>
        </row>
        <row r="110">
          <cell r="E110" t="str">
            <v>40993-123-2021</v>
          </cell>
          <cell r="F110" t="str">
            <v>El CONTRATISTA se obliga con el CONTRATANTE,
en forma personal, con autonomía técnica y administrativa, a la prestación de servicios
para apoyar las actividades que demandan el Sistema de Control Interno (MECI) y
Sistema de Gestión (MIPG) de FONDETEC.</v>
          </cell>
          <cell r="G110" t="str">
            <v>PRESTACION DE SERVICIOS</v>
          </cell>
          <cell r="H110">
            <v>44445</v>
          </cell>
          <cell r="I110">
            <v>44561</v>
          </cell>
          <cell r="J110" t="str">
            <v xml:space="preserve">MARIA CAMILA REY TORRES </v>
          </cell>
          <cell r="K110">
            <v>1019137114</v>
          </cell>
        </row>
        <row r="111">
          <cell r="E111" t="str">
            <v>40993-124-2021</v>
          </cell>
          <cell r="F111" t="str">
            <v>El CONTRATISTA se obliga con el CONTRATANTE
en forma personal, con autonomía técnica y administrativa a prestar los servicios
profesionales como abogado defensor, que permitan apoyar la defensa técnica Penal-
Disciplinaria y de JEP, para la defensa de los usuarios del Fondo en el marco del Sistema
de Defensa Técnica y Especializada de los Miembros de la Fuerza Pública conforme a lo
estipulado en la Ley 1698 de 2013, Decreto Ley 775 de 2017 y demás normas que lo
modifiquen y reglamenten.</v>
          </cell>
          <cell r="G111" t="str">
            <v>PRESTACION DE SERVICIOS</v>
          </cell>
          <cell r="H111">
            <v>44449</v>
          </cell>
          <cell r="I111">
            <v>44561</v>
          </cell>
          <cell r="J111" t="str">
            <v>ANA MARIA GUILLEN CABRERA</v>
          </cell>
          <cell r="K111">
            <v>1016019271</v>
          </cell>
        </row>
        <row r="112">
          <cell r="E112" t="str">
            <v>40993-125-2021</v>
          </cell>
          <cell r="F112" t="str">
            <v>El CONTRATISTA se obliga con el CONTRATANTE en
forma personal, con autonomía técnica y administrativa a prestar los servicios jurídicos
especializados, para elaborar y adelantar los procesos de contratación que el Fondo de
Defensa Técnica y Especializada de los Miembros de la Fuerza Pública - FONDETEC lleve
a cabo de conformidad con la ley 1698 de 2013, el manual de contratación y demás
normas legales vigentes.</v>
          </cell>
          <cell r="G112" t="str">
            <v>PRESTACION DE SERVICIOS</v>
          </cell>
          <cell r="H112">
            <v>44456</v>
          </cell>
          <cell r="I112">
            <v>44561</v>
          </cell>
          <cell r="J112" t="str">
            <v>KARELIA MARGARITA RAMOS MARTINEZ</v>
          </cell>
          <cell r="K112">
            <v>52495551</v>
          </cell>
        </row>
        <row r="113">
          <cell r="E113" t="str">
            <v>40993-126-2021</v>
          </cell>
          <cell r="F113" t="str">
            <v>El CONTRATISTA se obliga con el CONTRATANTE en
forma personal, con autonomía técnica y administrativa a prestar los servicios
profesionales en la Gestión de Datos y Tic 's.</v>
          </cell>
          <cell r="G113" t="str">
            <v>PRESTACION DE SERVICIOS</v>
          </cell>
          <cell r="H113">
            <v>44447</v>
          </cell>
          <cell r="I113">
            <v>44561</v>
          </cell>
          <cell r="J113" t="str">
            <v>STEFANIA GOMEZ VENEGAS</v>
          </cell>
          <cell r="K113">
            <v>1075676701</v>
          </cell>
        </row>
        <row r="114">
          <cell r="E114" t="str">
            <v>40993-127-2021</v>
          </cell>
          <cell r="F114" t="str">
            <v>El CONTRATISTA se obliga con el CONTRATANTE en
forma personal, con autonomía técnica y administrativa, a la prestación de servicios para
asesorar profesionalmente en la infraestructura tecnológica y su conectividad, aplicando
todas las herramientas contempladas en las tecnologías de información y comunicación
en la gestión de datos y TIC´S de FONDETEC.</v>
          </cell>
          <cell r="G114" t="str">
            <v>PRESTACION DE SERVICIOS</v>
          </cell>
          <cell r="H114">
            <v>44447</v>
          </cell>
          <cell r="I114">
            <v>44561</v>
          </cell>
          <cell r="J114" t="str">
            <v>JUAN PABLO BUITRAGO RUGE</v>
          </cell>
          <cell r="K114">
            <v>79387853</v>
          </cell>
        </row>
        <row r="115">
          <cell r="E115" t="str">
            <v>40993-128-2021</v>
          </cell>
          <cell r="F115" t="str">
            <v>El CONTRATISTA se obliga con el CONTRATANTE
en forma personal, con autonomía técnica y administrativa a prestar los servicios
Profesionales como investigador criminal y/o Judicial que permitan apoyar la defensa
técnica Penal-Disciplinaria y de JEP, para la defensa de los usuarios del Fondo en el
marco del Sistema de Defensa Técnica y Especializada de los Miembros de la Fuerza
Pública conforme a lo estipulado en la Ley 1698 de 2013, Decreto Ley 775 de 2017 y
demás normas que lo modifiquen y reglamenten.</v>
          </cell>
          <cell r="G115" t="str">
            <v>PRESTACION DE SERVICIOS</v>
          </cell>
          <cell r="H115">
            <v>44452</v>
          </cell>
          <cell r="I115">
            <v>44561</v>
          </cell>
          <cell r="J115" t="str">
            <v>ANGIE ALEXANDRA RODRIGUEZ GARCIA</v>
          </cell>
          <cell r="K115">
            <v>1017252299</v>
          </cell>
        </row>
        <row r="116">
          <cell r="E116" t="str">
            <v>40993-129-2021</v>
          </cell>
          <cell r="F116" t="str">
            <v>El CONTRATISTA se obliga con el CONTRATANTE
en forma personal, con autonomía técnica y administrativa a prestar los servicios jurídicos especializados, para elaborar y adelantar los procesos de contratación que el Fondo de Defensa Técnica y Especializada de los Miembros de la Fuerza Pública - FONDETEC lleve a cabo de conformidad con la Ley 1698 de 2013, el Manual de Contratación y demás normas legales vigentes.</v>
          </cell>
          <cell r="G116" t="str">
            <v>PRESTACION DE SERVICIOS</v>
          </cell>
          <cell r="H116">
            <v>44441</v>
          </cell>
          <cell r="I116">
            <v>44561</v>
          </cell>
          <cell r="J116" t="str">
            <v>VIVIANA MARCELA PELAEZ GUALTERO</v>
          </cell>
          <cell r="K116">
            <v>52784354</v>
          </cell>
        </row>
        <row r="117">
          <cell r="E117" t="str">
            <v>40993-130-2021</v>
          </cell>
          <cell r="F117" t="str">
            <v>El CONTRATISTA se obliga con el CONTRATANTE en
forma personal, con autonomía técnica y administrativa a prestar los servicios de apoyo
al Responsable Penal, Disciplinario y JEP en el desarrollo de su obligaciones
contractuales, además de su apoyo en temas de Derecho Internacional Humanitario en
el Fondo, dentro del marco del Sistema de Defensa Técnica Especializada de conformidad con lo establecido en la Ley 1698 de 2013, Decreto Ley 775 de 2017 y demás normas
que lo modifiquen o reglamenten.</v>
          </cell>
          <cell r="G117" t="str">
            <v>PRESTACION DE SERVICIOS</v>
          </cell>
          <cell r="H117">
            <v>44448</v>
          </cell>
          <cell r="I117">
            <v>44561</v>
          </cell>
          <cell r="J117" t="str">
            <v>NATALIA CAICEDO</v>
          </cell>
          <cell r="K117">
            <v>1019091203</v>
          </cell>
        </row>
        <row r="118">
          <cell r="E118" t="str">
            <v>40933-131-2021</v>
          </cell>
          <cell r="F118" t="str">
            <v>El CONTRATISTA se obliga con el CONTRATANTE
en forma personal, con autonomía técnica y administrativa a la prestación de servicios
profesionales en el desarrollo organizacional de FONDETEC, de conformidad con lo
establecido en la Ley 1698 de 2013, Decreto Ley 775 de 2017 y demás normas que las
reglamenten en concordancia con las políticas del sistema de gestión y sistema de
control interno.</v>
          </cell>
          <cell r="G118" t="str">
            <v>PRESTACION DE SERVICIOS</v>
          </cell>
          <cell r="H118">
            <v>44456</v>
          </cell>
          <cell r="I118">
            <v>44561</v>
          </cell>
          <cell r="J118" t="str">
            <v>DIANA CONSTANZA CASTELLANOS SARMIENTO</v>
          </cell>
          <cell r="K118">
            <v>52211998</v>
          </cell>
        </row>
        <row r="119">
          <cell r="E119" t="str">
            <v>40993-135-2021</v>
          </cell>
          <cell r="F119" t="str">
            <v>El CONTRATISTA se obliga con el CONTRATANTE,
en forma personal, con autonomía técnica y administrativa, a prestar sus servicios
profesionales para el diagnóstico, elaboración y ejecución de proyectos enfocados a
Trabajos, Obras y Actividades con sentido Reparador-TOAR, formulando estrategias
de reparación integral de miembros de la Fuerza Pública (activos o retirados) usuarios
de FONDETEC, en calidad de comparecientes ante el Sistema Integral de Verdad,
Justicia, Reparación y No Repetición. SIVJRNR.</v>
          </cell>
          <cell r="G119" t="str">
            <v>PRESTACION DE SERVICIOS</v>
          </cell>
          <cell r="H119">
            <v>44453</v>
          </cell>
          <cell r="I119">
            <v>44561</v>
          </cell>
          <cell r="J119" t="str">
            <v>ALBA ROCIO SUAREZ PAEZ</v>
          </cell>
          <cell r="K119">
            <v>52771940</v>
          </cell>
        </row>
        <row r="120">
          <cell r="E120" t="str">
            <v>40993-136-2021</v>
          </cell>
          <cell r="F120" t="str">
            <v>El CONTRATISTA se obliga con el CONTRATANTE en
forma personal, con autonomía técnica y administrativa a prestar los servicios
profesionales como abogado defensor, que permitan apoyar la defensa técnica Penal-
Disciplinaria y de JEP, para la defensa de los usuarios del Fondo en el marco del Sistema
de Defensa Técnica y Especializada de los Miembros de la Fuerza Pública conforme a lo
estipulado en la Ley 1698 de 2013, Decreto Ley 775 de 2017 y demás normas que lo
modifiquen y reglamenten.</v>
          </cell>
          <cell r="G120" t="str">
            <v>PRESTACION DE SERVICIOS</v>
          </cell>
          <cell r="H120">
            <v>44455</v>
          </cell>
          <cell r="I120">
            <v>44561</v>
          </cell>
          <cell r="J120" t="str">
            <v>INGRID LICED ALBA ACEVEDO</v>
          </cell>
          <cell r="K120">
            <v>33366251</v>
          </cell>
        </row>
        <row r="121">
          <cell r="E121" t="str">
            <v>40993-137-2021</v>
          </cell>
          <cell r="F121" t="str">
            <v>El CONTRATISTA se obliga con el CONTRATANTE,
en forma personal, con autonomía técnica y administrativa, a prestar sus servicios
profesionales para el diagnóstico, elaboración y ejecución de proyectos enfocados a
Trabajos, Obras y Actividades con sentido Reparador-TOAR, formulando estrategias
de reparación integral de miembros de la Fuerza Pública (activos o retirados) usuarios
de FONDETEC, en calidad de comparecientes ante el Sistema Integral de Verdad,
Justicia, Reparación y No Repetición. SIVJRNR.</v>
          </cell>
          <cell r="G121" t="str">
            <v>PRESTACION DE SERVICIOS</v>
          </cell>
          <cell r="H121">
            <v>44455</v>
          </cell>
          <cell r="I121">
            <v>44561</v>
          </cell>
          <cell r="J121" t="str">
            <v>SANTIAGO ROZO GOMEZ</v>
          </cell>
          <cell r="K121">
            <v>1020724069</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E1576-7546-476C-82EC-2DA9960D4CE3}">
  <dimension ref="A1:I140"/>
  <sheetViews>
    <sheetView tabSelected="1" topLeftCell="A126" zoomScale="85" zoomScaleNormal="85" workbookViewId="0">
      <selection activeCell="M145" sqref="M145"/>
    </sheetView>
  </sheetViews>
  <sheetFormatPr baseColWidth="10" defaultRowHeight="20.100000000000001" customHeight="1" x14ac:dyDescent="0.25"/>
  <cols>
    <col min="2" max="2" width="35.7109375" customWidth="1"/>
    <col min="3" max="3" width="20.28515625" customWidth="1"/>
    <col min="4" max="4" width="30" style="15" customWidth="1"/>
    <col min="5" max="5" width="30.42578125" bestFit="1" customWidth="1"/>
    <col min="6" max="6" width="27.85546875" customWidth="1"/>
    <col min="7" max="7" width="19.85546875" customWidth="1"/>
    <col min="8" max="9" width="11.42578125" style="5"/>
  </cols>
  <sheetData>
    <row r="1" spans="1:9" ht="20.25" customHeight="1" x14ac:dyDescent="0.25">
      <c r="A1" s="16" t="s">
        <v>354</v>
      </c>
      <c r="B1" s="16"/>
      <c r="C1" s="16"/>
      <c r="D1" s="16"/>
      <c r="E1" s="16"/>
      <c r="F1" s="16"/>
      <c r="G1" s="16"/>
      <c r="H1" s="16"/>
      <c r="I1" s="16"/>
    </row>
    <row r="2" spans="1:9" ht="23.25" customHeight="1" x14ac:dyDescent="0.25">
      <c r="A2" s="1" t="s">
        <v>301</v>
      </c>
      <c r="B2" s="2" t="s">
        <v>302</v>
      </c>
      <c r="C2" s="2" t="s">
        <v>303</v>
      </c>
      <c r="D2" s="1" t="s">
        <v>0</v>
      </c>
      <c r="E2" s="1" t="s">
        <v>304</v>
      </c>
      <c r="F2" s="1" t="s">
        <v>305</v>
      </c>
      <c r="G2" s="1" t="s">
        <v>306</v>
      </c>
      <c r="H2" s="3" t="s">
        <v>307</v>
      </c>
      <c r="I2" s="3" t="s">
        <v>308</v>
      </c>
    </row>
    <row r="3" spans="1:9" s="9" customFormat="1" ht="12.75" x14ac:dyDescent="0.2">
      <c r="A3" s="6">
        <v>1</v>
      </c>
      <c r="B3" s="4" t="s">
        <v>273</v>
      </c>
      <c r="C3" s="7">
        <f>VLOOKUP(G3,[1]Hoja1!$E$3:$K$121,7,0)</f>
        <v>1022991588</v>
      </c>
      <c r="D3" s="4" t="s">
        <v>26</v>
      </c>
      <c r="E3" s="6" t="s">
        <v>4</v>
      </c>
      <c r="F3" s="6" t="s">
        <v>309</v>
      </c>
      <c r="G3" s="4" t="s">
        <v>272</v>
      </c>
      <c r="H3" s="8">
        <f>VLOOKUP(G3,[1]Hoja1!$E$3:$H$121,4,0)</f>
        <v>44035</v>
      </c>
      <c r="I3" s="8">
        <f>VLOOKUP(G3,[1]Hoja1!$E$3:$I$121,5,0)</f>
        <v>44399</v>
      </c>
    </row>
    <row r="4" spans="1:9" s="9" customFormat="1" ht="25.5" x14ac:dyDescent="0.2">
      <c r="A4" s="6">
        <v>2</v>
      </c>
      <c r="B4" s="4" t="s">
        <v>275</v>
      </c>
      <c r="C4" s="7">
        <f>VLOOKUP(G4,[1]Hoja1!$E$3:$K$121,7,0)</f>
        <v>51947248</v>
      </c>
      <c r="D4" s="4" t="s">
        <v>276</v>
      </c>
      <c r="E4" s="6" t="s">
        <v>4</v>
      </c>
      <c r="F4" s="6" t="s">
        <v>310</v>
      </c>
      <c r="G4" s="4" t="s">
        <v>274</v>
      </c>
      <c r="H4" s="8">
        <f>VLOOKUP(G4,[1]Hoja1!$E$3:$H$121,4,0)</f>
        <v>44033</v>
      </c>
      <c r="I4" s="8">
        <f>VLOOKUP(G4,[1]Hoja1!$E$3:$I$121,5,0)</f>
        <v>44397</v>
      </c>
    </row>
    <row r="5" spans="1:9" s="9" customFormat="1" ht="25.5" x14ac:dyDescent="0.2">
      <c r="A5" s="6">
        <v>3</v>
      </c>
      <c r="B5" s="4" t="s">
        <v>278</v>
      </c>
      <c r="C5" s="7">
        <f>VLOOKUP(G5,[1]Hoja1!$E$3:$K$121,7,0)</f>
        <v>1098727748</v>
      </c>
      <c r="D5" s="4" t="s">
        <v>279</v>
      </c>
      <c r="E5" s="6" t="s">
        <v>4</v>
      </c>
      <c r="F5" s="6" t="s">
        <v>311</v>
      </c>
      <c r="G5" s="4" t="s">
        <v>277</v>
      </c>
      <c r="H5" s="8">
        <f>VLOOKUP(G5,[1]Hoja1!$E$3:$H$121,4,0)</f>
        <v>44046</v>
      </c>
      <c r="I5" s="8">
        <f>VLOOKUP(G5,[1]Hoja1!$E$3:$I$121,5,0)</f>
        <v>44410</v>
      </c>
    </row>
    <row r="6" spans="1:9" s="9" customFormat="1" ht="12.75" x14ac:dyDescent="0.2">
      <c r="A6" s="6">
        <v>4</v>
      </c>
      <c r="B6" s="4" t="s">
        <v>281</v>
      </c>
      <c r="C6" s="7">
        <f>VLOOKUP(G6,[1]Hoja1!$E$3:$K$121,7,0)</f>
        <v>1030610308</v>
      </c>
      <c r="D6" s="4" t="s">
        <v>26</v>
      </c>
      <c r="E6" s="6" t="s">
        <v>4</v>
      </c>
      <c r="F6" s="6" t="s">
        <v>309</v>
      </c>
      <c r="G6" s="4" t="s">
        <v>280</v>
      </c>
      <c r="H6" s="8">
        <f>VLOOKUP(G6,[1]Hoja1!$E$3:$H$121,4,0)</f>
        <v>44036</v>
      </c>
      <c r="I6" s="8">
        <f>VLOOKUP(G6,[1]Hoja1!$E$3:$I$121,5,0)</f>
        <v>44400</v>
      </c>
    </row>
    <row r="7" spans="1:9" s="9" customFormat="1" ht="38.25" x14ac:dyDescent="0.2">
      <c r="A7" s="6">
        <v>5</v>
      </c>
      <c r="B7" s="4" t="s">
        <v>283</v>
      </c>
      <c r="C7" s="7">
        <f>VLOOKUP(G7,[1]Hoja1!$E$3:$K$121,7,0)</f>
        <v>7173548</v>
      </c>
      <c r="D7" s="4" t="s">
        <v>284</v>
      </c>
      <c r="E7" s="6" t="s">
        <v>4</v>
      </c>
      <c r="F7" s="6" t="s">
        <v>311</v>
      </c>
      <c r="G7" s="4" t="s">
        <v>282</v>
      </c>
      <c r="H7" s="8">
        <f>VLOOKUP(G7,[1]Hoja1!$E$3:$H$121,4,0)</f>
        <v>44036</v>
      </c>
      <c r="I7" s="8">
        <f>VLOOKUP(G7,[1]Hoja1!$E$3:$I$121,5,0)</f>
        <v>44400</v>
      </c>
    </row>
    <row r="8" spans="1:9" s="9" customFormat="1" ht="25.5" x14ac:dyDescent="0.2">
      <c r="A8" s="6">
        <v>6</v>
      </c>
      <c r="B8" s="4" t="s">
        <v>286</v>
      </c>
      <c r="C8" s="7">
        <f>VLOOKUP(G8,[1]Hoja1!$E$3:$K$121,7,0)</f>
        <v>51800579</v>
      </c>
      <c r="D8" s="4" t="s">
        <v>287</v>
      </c>
      <c r="E8" s="6" t="s">
        <v>4</v>
      </c>
      <c r="F8" s="6" t="s">
        <v>311</v>
      </c>
      <c r="G8" s="4" t="s">
        <v>285</v>
      </c>
      <c r="H8" s="8">
        <f>VLOOKUP(G8,[1]Hoja1!$E$3:$H$121,4,0)</f>
        <v>44033</v>
      </c>
      <c r="I8" s="8">
        <f>VLOOKUP(G8,[1]Hoja1!$E$3:$I$121,5,0)</f>
        <v>44397</v>
      </c>
    </row>
    <row r="9" spans="1:9" s="9" customFormat="1" ht="25.5" x14ac:dyDescent="0.2">
      <c r="A9" s="6">
        <v>7</v>
      </c>
      <c r="B9" s="4" t="s">
        <v>289</v>
      </c>
      <c r="C9" s="7">
        <f>VLOOKUP(G9,[1]Hoja1!$E$3:$K$121,7,0)</f>
        <v>1014210461</v>
      </c>
      <c r="D9" s="4" t="s">
        <v>290</v>
      </c>
      <c r="E9" s="6" t="s">
        <v>4</v>
      </c>
      <c r="F9" s="6" t="s">
        <v>312</v>
      </c>
      <c r="G9" s="4" t="s">
        <v>288</v>
      </c>
      <c r="H9" s="8">
        <f>VLOOKUP(G9,[1]Hoja1!$E$3:$H$121,4,0)</f>
        <v>44061</v>
      </c>
      <c r="I9" s="8">
        <f>VLOOKUP(G9,[1]Hoja1!$E$3:$I$121,5,0)</f>
        <v>44425</v>
      </c>
    </row>
    <row r="10" spans="1:9" s="9" customFormat="1" ht="25.5" x14ac:dyDescent="0.2">
      <c r="A10" s="6">
        <v>8</v>
      </c>
      <c r="B10" s="4" t="s">
        <v>292</v>
      </c>
      <c r="C10" s="7">
        <f>VLOOKUP(G10,[1]Hoja1!$E$3:$K$121,7,0)</f>
        <v>63328077</v>
      </c>
      <c r="D10" s="4" t="s">
        <v>293</v>
      </c>
      <c r="E10" s="6" t="s">
        <v>4</v>
      </c>
      <c r="F10" s="6" t="s">
        <v>311</v>
      </c>
      <c r="G10" s="4" t="s">
        <v>291</v>
      </c>
      <c r="H10" s="8">
        <f>VLOOKUP(G10,[1]Hoja1!$E$3:$H$121,4,0)</f>
        <v>44140</v>
      </c>
      <c r="I10" s="8">
        <f>VLOOKUP(G10,[1]Hoja1!$E$3:$I$121,5,0)</f>
        <v>44504</v>
      </c>
    </row>
    <row r="11" spans="1:9" s="9" customFormat="1" ht="25.5" x14ac:dyDescent="0.2">
      <c r="A11" s="6">
        <v>9</v>
      </c>
      <c r="B11" s="4" t="s">
        <v>295</v>
      </c>
      <c r="C11" s="7">
        <f>VLOOKUP(G11,[1]Hoja1!$E$3:$K$121,7,0)</f>
        <v>88225290</v>
      </c>
      <c r="D11" s="4" t="s">
        <v>296</v>
      </c>
      <c r="E11" s="6" t="s">
        <v>4</v>
      </c>
      <c r="F11" s="6" t="s">
        <v>309</v>
      </c>
      <c r="G11" s="4" t="s">
        <v>294</v>
      </c>
      <c r="H11" s="8">
        <f>VLOOKUP(G11,[1]Hoja1!$E$3:$H$121,4,0)</f>
        <v>44186</v>
      </c>
      <c r="I11" s="8">
        <f>VLOOKUP(G11,[1]Hoja1!$E$3:$I$121,5,0)</f>
        <v>44550</v>
      </c>
    </row>
    <row r="12" spans="1:9" s="9" customFormat="1" ht="12.75" x14ac:dyDescent="0.2">
      <c r="A12" s="6">
        <v>10</v>
      </c>
      <c r="B12" s="4" t="s">
        <v>298</v>
      </c>
      <c r="C12" s="7">
        <f>VLOOKUP(G12,[1]Hoja1!$E$3:$K$121,7,0)</f>
        <v>70435304</v>
      </c>
      <c r="D12" s="4" t="s">
        <v>49</v>
      </c>
      <c r="E12" s="6" t="s">
        <v>50</v>
      </c>
      <c r="F12" s="6" t="s">
        <v>311</v>
      </c>
      <c r="G12" s="4" t="s">
        <v>297</v>
      </c>
      <c r="H12" s="8">
        <f>VLOOKUP(G12,[1]Hoja1!$E$3:$H$121,4,0)</f>
        <v>44201</v>
      </c>
      <c r="I12" s="8">
        <f>VLOOKUP(G12,[1]Hoja1!$E$3:$I$121,5,0)</f>
        <v>44565</v>
      </c>
    </row>
    <row r="13" spans="1:9" s="9" customFormat="1" ht="12.75" x14ac:dyDescent="0.2">
      <c r="A13" s="6">
        <v>11</v>
      </c>
      <c r="B13" s="4" t="s">
        <v>300</v>
      </c>
      <c r="C13" s="7">
        <f>VLOOKUP(G13,[1]Hoja1!$E$3:$K$121,7,0)</f>
        <v>80225007</v>
      </c>
      <c r="D13" s="4" t="s">
        <v>49</v>
      </c>
      <c r="E13" s="6" t="s">
        <v>4</v>
      </c>
      <c r="F13" s="6" t="s">
        <v>311</v>
      </c>
      <c r="G13" s="4" t="s">
        <v>299</v>
      </c>
      <c r="H13" s="8">
        <f>VLOOKUP(G13,[1]Hoja1!$E$3:$H$121,4,0)</f>
        <v>44238</v>
      </c>
      <c r="I13" s="8">
        <f>VLOOKUP(G13,[1]Hoja1!$E$3:$I$121,5,0)</f>
        <v>44510</v>
      </c>
    </row>
    <row r="14" spans="1:9" s="9" customFormat="1" ht="12.75" x14ac:dyDescent="0.2">
      <c r="A14" s="6">
        <v>12</v>
      </c>
      <c r="B14" s="4" t="s">
        <v>2</v>
      </c>
      <c r="C14" s="7">
        <f>VLOOKUP(G14,[1]Hoja1!$E$3:$K$121,7,0)</f>
        <v>1125680853</v>
      </c>
      <c r="D14" s="4" t="s">
        <v>3</v>
      </c>
      <c r="E14" s="6" t="s">
        <v>4</v>
      </c>
      <c r="F14" s="6" t="s">
        <v>311</v>
      </c>
      <c r="G14" s="4" t="s">
        <v>1</v>
      </c>
      <c r="H14" s="8">
        <f>VLOOKUP(G14,[1]Hoja1!$E$3:$H$121,4,0)</f>
        <v>44231</v>
      </c>
      <c r="I14" s="8">
        <f>VLOOKUP(G14,[1]Hoja1!$E$3:$I$121,5,0)</f>
        <v>44411</v>
      </c>
    </row>
    <row r="15" spans="1:9" s="9" customFormat="1" ht="12.75" x14ac:dyDescent="0.2">
      <c r="A15" s="6">
        <v>13</v>
      </c>
      <c r="B15" s="4" t="s">
        <v>6</v>
      </c>
      <c r="C15" s="7">
        <f>VLOOKUP(G15,[1]Hoja1!$E$3:$K$121,7,0)</f>
        <v>93235376</v>
      </c>
      <c r="D15" s="4" t="s">
        <v>7</v>
      </c>
      <c r="E15" s="6" t="s">
        <v>4</v>
      </c>
      <c r="F15" s="6" t="s">
        <v>311</v>
      </c>
      <c r="G15" s="4" t="s">
        <v>5</v>
      </c>
      <c r="H15" s="8">
        <f>VLOOKUP(G15,[1]Hoja1!$E$3:$H$121,4,0)</f>
        <v>44242</v>
      </c>
      <c r="I15" s="8">
        <f>VLOOKUP(G15,[1]Hoja1!$E$3:$I$121,5,0)</f>
        <v>44606</v>
      </c>
    </row>
    <row r="16" spans="1:9" s="9" customFormat="1" ht="12.75" x14ac:dyDescent="0.2">
      <c r="A16" s="6">
        <v>14</v>
      </c>
      <c r="B16" s="4" t="s">
        <v>9</v>
      </c>
      <c r="C16" s="7">
        <f>VLOOKUP(G16,[1]Hoja1!$E$3:$K$121,7,0)</f>
        <v>1012383482</v>
      </c>
      <c r="D16" s="4" t="s">
        <v>10</v>
      </c>
      <c r="E16" s="6" t="s">
        <v>4</v>
      </c>
      <c r="F16" s="6" t="s">
        <v>312</v>
      </c>
      <c r="G16" s="4" t="s">
        <v>8</v>
      </c>
      <c r="H16" s="8">
        <f>VLOOKUP(G16,[1]Hoja1!$E$3:$H$121,4,0)</f>
        <v>44238</v>
      </c>
      <c r="I16" s="8">
        <f>VLOOKUP(G16,[1]Hoja1!$E$3:$I$121,5,0)</f>
        <v>44602</v>
      </c>
    </row>
    <row r="17" spans="1:9" s="9" customFormat="1" ht="12.75" x14ac:dyDescent="0.2">
      <c r="A17" s="6">
        <v>15</v>
      </c>
      <c r="B17" s="4" t="s">
        <v>12</v>
      </c>
      <c r="C17" s="7">
        <f>VLOOKUP(G17,[1]Hoja1!$E$3:$K$121,7,0)</f>
        <v>52861711</v>
      </c>
      <c r="D17" s="4" t="s">
        <v>13</v>
      </c>
      <c r="E17" s="6" t="s">
        <v>4</v>
      </c>
      <c r="F17" s="6" t="s">
        <v>309</v>
      </c>
      <c r="G17" s="4" t="s">
        <v>11</v>
      </c>
      <c r="H17" s="8">
        <f>VLOOKUP(G17,[1]Hoja1!$E$3:$H$121,4,0)</f>
        <v>44242</v>
      </c>
      <c r="I17" s="8">
        <f>VLOOKUP(G17,[1]Hoja1!$E$3:$I$121,5,0)</f>
        <v>44606</v>
      </c>
    </row>
    <row r="18" spans="1:9" s="9" customFormat="1" ht="12.75" x14ac:dyDescent="0.2">
      <c r="A18" s="6">
        <v>16</v>
      </c>
      <c r="B18" s="4" t="s">
        <v>15</v>
      </c>
      <c r="C18" s="7">
        <f>VLOOKUP(G18,[1]Hoja1!$E$3:$K$121,7,0)</f>
        <v>51738909</v>
      </c>
      <c r="D18" s="4" t="s">
        <v>16</v>
      </c>
      <c r="E18" s="6" t="s">
        <v>4</v>
      </c>
      <c r="F18" s="6" t="s">
        <v>311</v>
      </c>
      <c r="G18" s="4" t="s">
        <v>14</v>
      </c>
      <c r="H18" s="8">
        <f>VLOOKUP(G18,[1]Hoja1!$E$3:$H$121,4,0)</f>
        <v>44256</v>
      </c>
      <c r="I18" s="8">
        <f>VLOOKUP(G18,[1]Hoja1!$E$3:$I$121,5,0)</f>
        <v>44620</v>
      </c>
    </row>
    <row r="19" spans="1:9" s="9" customFormat="1" ht="25.5" x14ac:dyDescent="0.2">
      <c r="A19" s="6">
        <v>17</v>
      </c>
      <c r="B19" s="4" t="s">
        <v>18</v>
      </c>
      <c r="C19" s="7">
        <f>VLOOKUP(G19,[1]Hoja1!$E$3:$K$121,7,0)</f>
        <v>79591996</v>
      </c>
      <c r="D19" s="4" t="s">
        <v>19</v>
      </c>
      <c r="E19" s="6" t="s">
        <v>4</v>
      </c>
      <c r="F19" s="6" t="s">
        <v>312</v>
      </c>
      <c r="G19" s="4" t="s">
        <v>17</v>
      </c>
      <c r="H19" s="8">
        <f>VLOOKUP(G19,[1]Hoja1!$E$3:$H$121,4,0)</f>
        <v>44256</v>
      </c>
      <c r="I19" s="8">
        <f>VLOOKUP(G19,[1]Hoja1!$E$3:$I$121,5,0)</f>
        <v>44620</v>
      </c>
    </row>
    <row r="20" spans="1:9" s="9" customFormat="1" ht="12.75" x14ac:dyDescent="0.2">
      <c r="A20" s="6">
        <v>18</v>
      </c>
      <c r="B20" s="4" t="s">
        <v>21</v>
      </c>
      <c r="C20" s="7">
        <f>VLOOKUP(G20,[1]Hoja1!$E$3:$K$121,7,0)</f>
        <v>80259127</v>
      </c>
      <c r="D20" s="4" t="s">
        <v>22</v>
      </c>
      <c r="E20" s="6" t="s">
        <v>4</v>
      </c>
      <c r="F20" s="6" t="s">
        <v>309</v>
      </c>
      <c r="G20" s="4" t="s">
        <v>20</v>
      </c>
      <c r="H20" s="8">
        <f>VLOOKUP(G20,[1]Hoja1!$E$3:$H$121,4,0)</f>
        <v>44256</v>
      </c>
      <c r="I20" s="8">
        <f>VLOOKUP(G20,[1]Hoja1!$E$3:$I$121,5,0)</f>
        <v>44620</v>
      </c>
    </row>
    <row r="21" spans="1:9" s="9" customFormat="1" ht="12.75" x14ac:dyDescent="0.2">
      <c r="A21" s="6">
        <v>19</v>
      </c>
      <c r="B21" s="4" t="s">
        <v>24</v>
      </c>
      <c r="C21" s="7">
        <f>VLOOKUP(G21,[1]Hoja1!$E$3:$K$121,7,0)</f>
        <v>79915483</v>
      </c>
      <c r="D21" s="4" t="s">
        <v>25</v>
      </c>
      <c r="E21" s="6" t="s">
        <v>4</v>
      </c>
      <c r="F21" s="6" t="s">
        <v>312</v>
      </c>
      <c r="G21" s="4" t="s">
        <v>23</v>
      </c>
      <c r="H21" s="8">
        <f>VLOOKUP(G21,[1]Hoja1!$E$3:$H$121,4,0)</f>
        <v>44256</v>
      </c>
      <c r="I21" s="8">
        <f>VLOOKUP(G21,[1]Hoja1!$E$3:$I$121,5,0)</f>
        <v>44620</v>
      </c>
    </row>
    <row r="22" spans="1:9" s="9" customFormat="1" ht="12.75" x14ac:dyDescent="0.2">
      <c r="A22" s="6">
        <v>20</v>
      </c>
      <c r="B22" s="4" t="s">
        <v>28</v>
      </c>
      <c r="C22" s="7">
        <f>VLOOKUP(G22,[1]Hoja1!$E$3:$K$121,7,0)</f>
        <v>7224169</v>
      </c>
      <c r="D22" s="4" t="s">
        <v>3</v>
      </c>
      <c r="E22" s="6" t="s">
        <v>4</v>
      </c>
      <c r="F22" s="6" t="s">
        <v>311</v>
      </c>
      <c r="G22" s="4" t="s">
        <v>27</v>
      </c>
      <c r="H22" s="8">
        <f>VLOOKUP(G22,[1]Hoja1!$E$3:$H$121,4,0)</f>
        <v>44272</v>
      </c>
      <c r="I22" s="8">
        <f>VLOOKUP(G22,[1]Hoja1!$E$3:$I$121,5,0)</f>
        <v>44636</v>
      </c>
    </row>
    <row r="23" spans="1:9" s="9" customFormat="1" ht="12.75" x14ac:dyDescent="0.2">
      <c r="A23" s="6">
        <v>21</v>
      </c>
      <c r="B23" s="4" t="s">
        <v>30</v>
      </c>
      <c r="C23" s="7">
        <f>VLOOKUP(G23,[1]Hoja1!$E$3:$K$121,7,0)</f>
        <v>79457773</v>
      </c>
      <c r="D23" s="4" t="s">
        <v>3</v>
      </c>
      <c r="E23" s="6" t="s">
        <v>4</v>
      </c>
      <c r="F23" s="6" t="s">
        <v>311</v>
      </c>
      <c r="G23" s="4" t="s">
        <v>29</v>
      </c>
      <c r="H23" s="8">
        <f>VLOOKUP(G23,[1]Hoja1!$E$3:$H$121,4,0)</f>
        <v>44280</v>
      </c>
      <c r="I23" s="8">
        <f>VLOOKUP(G23,[1]Hoja1!$E$3:$I$121,5,0)</f>
        <v>44644</v>
      </c>
    </row>
    <row r="24" spans="1:9" s="9" customFormat="1" ht="25.5" x14ac:dyDescent="0.2">
      <c r="A24" s="6">
        <v>22</v>
      </c>
      <c r="B24" s="4" t="s">
        <v>32</v>
      </c>
      <c r="C24" s="7">
        <f>VLOOKUP(G24,[1]Hoja1!$E$3:$K$121,7,0)</f>
        <v>37864088</v>
      </c>
      <c r="D24" s="4" t="s">
        <v>33</v>
      </c>
      <c r="E24" s="6" t="s">
        <v>4</v>
      </c>
      <c r="F24" s="6" t="s">
        <v>313</v>
      </c>
      <c r="G24" s="4" t="s">
        <v>31</v>
      </c>
      <c r="H24" s="8">
        <f>VLOOKUP(G24,[1]Hoja1!$E$3:$H$121,4,0)</f>
        <v>44284</v>
      </c>
      <c r="I24" s="8">
        <f>VLOOKUP(G24,[1]Hoja1!$E$3:$I$121,5,0)</f>
        <v>44467</v>
      </c>
    </row>
    <row r="25" spans="1:9" s="9" customFormat="1" ht="12.75" x14ac:dyDescent="0.2">
      <c r="A25" s="6">
        <v>23</v>
      </c>
      <c r="B25" s="4" t="s">
        <v>35</v>
      </c>
      <c r="C25" s="7">
        <f>VLOOKUP(G25,[1]Hoja1!$E$3:$K$121,7,0)</f>
        <v>4250063</v>
      </c>
      <c r="D25" s="4" t="s">
        <v>3</v>
      </c>
      <c r="E25" s="6" t="s">
        <v>4</v>
      </c>
      <c r="F25" s="6" t="s">
        <v>311</v>
      </c>
      <c r="G25" s="4" t="s">
        <v>34</v>
      </c>
      <c r="H25" s="8">
        <f>VLOOKUP(G25,[1]Hoja1!$E$3:$H$121,4,0)</f>
        <v>44299</v>
      </c>
      <c r="I25" s="8">
        <f>VLOOKUP(G25,[1]Hoja1!$E$3:$I$121,5,0)</f>
        <v>44481</v>
      </c>
    </row>
    <row r="26" spans="1:9" s="9" customFormat="1" ht="25.5" x14ac:dyDescent="0.2">
      <c r="A26" s="6">
        <v>24</v>
      </c>
      <c r="B26" s="4" t="s">
        <v>37</v>
      </c>
      <c r="C26" s="7">
        <f>VLOOKUP(G26,[1]Hoja1!$E$3:$K$121,7,0)</f>
        <v>88157920</v>
      </c>
      <c r="D26" s="4" t="s">
        <v>38</v>
      </c>
      <c r="E26" s="6" t="s">
        <v>4</v>
      </c>
      <c r="F26" s="6" t="s">
        <v>311</v>
      </c>
      <c r="G26" s="4" t="s">
        <v>36</v>
      </c>
      <c r="H26" s="8">
        <f>VLOOKUP(G26,[1]Hoja1!$E$3:$H$121,4,0)</f>
        <v>44294</v>
      </c>
      <c r="I26" s="8">
        <f>VLOOKUP(G26,[1]Hoja1!$E$3:$I$121,5,0)</f>
        <v>44658</v>
      </c>
    </row>
    <row r="27" spans="1:9" s="9" customFormat="1" ht="12.75" x14ac:dyDescent="0.2">
      <c r="A27" s="6">
        <v>25</v>
      </c>
      <c r="B27" s="4" t="s">
        <v>40</v>
      </c>
      <c r="C27" s="7">
        <f>VLOOKUP(G27,[1]Hoja1!$E$3:$K$121,7,0)</f>
        <v>12987187</v>
      </c>
      <c r="D27" s="4" t="s">
        <v>41</v>
      </c>
      <c r="E27" s="6" t="s">
        <v>42</v>
      </c>
      <c r="F27" s="6" t="s">
        <v>311</v>
      </c>
      <c r="G27" s="4" t="s">
        <v>39</v>
      </c>
      <c r="H27" s="8">
        <f>VLOOKUP(G27,[1]Hoja1!$E$3:$H$121,4,0)</f>
        <v>44350</v>
      </c>
      <c r="I27" s="8">
        <f>VLOOKUP(G27,[1]Hoja1!$E$3:$I$121,5,0)</f>
        <v>44561</v>
      </c>
    </row>
    <row r="28" spans="1:9" s="9" customFormat="1" ht="12.75" x14ac:dyDescent="0.2">
      <c r="A28" s="6">
        <v>26</v>
      </c>
      <c r="B28" s="4" t="s">
        <v>44</v>
      </c>
      <c r="C28" s="7">
        <f>VLOOKUP(G28,[1]Hoja1!$E$3:$K$121,7,0)</f>
        <v>8733773</v>
      </c>
      <c r="D28" s="4" t="s">
        <v>45</v>
      </c>
      <c r="E28" s="6" t="s">
        <v>46</v>
      </c>
      <c r="F28" s="6" t="s">
        <v>311</v>
      </c>
      <c r="G28" s="4" t="s">
        <v>43</v>
      </c>
      <c r="H28" s="8">
        <f>VLOOKUP(G28,[1]Hoja1!$E$3:$H$121,4,0)</f>
        <v>44357</v>
      </c>
      <c r="I28" s="8">
        <f>VLOOKUP(G28,[1]Hoja1!$E$3:$I$121,5,0)</f>
        <v>44561</v>
      </c>
    </row>
    <row r="29" spans="1:9" s="9" customFormat="1" ht="12.75" x14ac:dyDescent="0.2">
      <c r="A29" s="6">
        <v>27</v>
      </c>
      <c r="B29" s="4" t="s">
        <v>48</v>
      </c>
      <c r="C29" s="7">
        <f>VLOOKUP(G29,[1]Hoja1!$E$3:$K$121,7,0)</f>
        <v>43928618</v>
      </c>
      <c r="D29" s="4" t="s">
        <v>49</v>
      </c>
      <c r="E29" s="6" t="s">
        <v>50</v>
      </c>
      <c r="F29" s="6" t="s">
        <v>311</v>
      </c>
      <c r="G29" s="4" t="s">
        <v>47</v>
      </c>
      <c r="H29" s="8">
        <f>VLOOKUP(G29,[1]Hoja1!$E$3:$H$121,4,0)</f>
        <v>44357</v>
      </c>
      <c r="I29" s="8">
        <f>VLOOKUP(G29,[1]Hoja1!$E$3:$I$121,5,0)</f>
        <v>44561</v>
      </c>
    </row>
    <row r="30" spans="1:9" s="9" customFormat="1" ht="12.75" x14ac:dyDescent="0.2">
      <c r="A30" s="6">
        <v>28</v>
      </c>
      <c r="B30" s="4" t="s">
        <v>52</v>
      </c>
      <c r="C30" s="7">
        <f>VLOOKUP(G30,[1]Hoja1!$E$3:$K$121,7,0)</f>
        <v>52181835</v>
      </c>
      <c r="D30" s="4" t="s">
        <v>3</v>
      </c>
      <c r="E30" s="6" t="s">
        <v>4</v>
      </c>
      <c r="F30" s="6" t="s">
        <v>311</v>
      </c>
      <c r="G30" s="4" t="s">
        <v>51</v>
      </c>
      <c r="H30" s="8">
        <f>VLOOKUP(G30,[1]Hoja1!$E$3:$H$121,4,0)</f>
        <v>44375</v>
      </c>
      <c r="I30" s="8">
        <f>VLOOKUP(G30,[1]Hoja1!$E$3:$I$121,5,0)</f>
        <v>44561</v>
      </c>
    </row>
    <row r="31" spans="1:9" s="9" customFormat="1" ht="12.75" x14ac:dyDescent="0.2">
      <c r="A31" s="6">
        <v>29</v>
      </c>
      <c r="B31" s="4" t="s">
        <v>54</v>
      </c>
      <c r="C31" s="7">
        <f>VLOOKUP(G31,[1]Hoja1!$E$3:$K$121,7,0)</f>
        <v>80133093</v>
      </c>
      <c r="D31" s="4" t="s">
        <v>3</v>
      </c>
      <c r="E31" s="6" t="s">
        <v>4</v>
      </c>
      <c r="F31" s="6" t="s">
        <v>311</v>
      </c>
      <c r="G31" s="4" t="s">
        <v>53</v>
      </c>
      <c r="H31" s="8">
        <f>VLOOKUP(G31,[1]Hoja1!$E$3:$H$121,4,0)</f>
        <v>44375</v>
      </c>
      <c r="I31" s="8">
        <f>VLOOKUP(G31,[1]Hoja1!$E$3:$I$121,5,0)</f>
        <v>44561</v>
      </c>
    </row>
    <row r="32" spans="1:9" s="9" customFormat="1" ht="12.75" x14ac:dyDescent="0.2">
      <c r="A32" s="6">
        <v>30</v>
      </c>
      <c r="B32" s="4" t="s">
        <v>56</v>
      </c>
      <c r="C32" s="7">
        <f>VLOOKUP(G32,[1]Hoja1!$E$3:$K$121,7,0)</f>
        <v>91285054</v>
      </c>
      <c r="D32" s="4" t="s">
        <v>45</v>
      </c>
      <c r="E32" s="6" t="s">
        <v>46</v>
      </c>
      <c r="F32" s="6" t="s">
        <v>311</v>
      </c>
      <c r="G32" s="4" t="s">
        <v>55</v>
      </c>
      <c r="H32" s="8">
        <f>VLOOKUP(G32,[1]Hoja1!$E$3:$H$121,4,0)</f>
        <v>44375</v>
      </c>
      <c r="I32" s="8">
        <f>VLOOKUP(G32,[1]Hoja1!$E$3:$I$121,5,0)</f>
        <v>44561</v>
      </c>
    </row>
    <row r="33" spans="1:9" s="9" customFormat="1" ht="12.75" x14ac:dyDescent="0.2">
      <c r="A33" s="6">
        <v>31</v>
      </c>
      <c r="B33" s="4" t="s">
        <v>58</v>
      </c>
      <c r="C33" s="7">
        <f>VLOOKUP(G33,[1]Hoja1!$E$3:$K$121,7,0)</f>
        <v>1093746462</v>
      </c>
      <c r="D33" s="4" t="s">
        <v>59</v>
      </c>
      <c r="E33" s="6" t="s">
        <v>60</v>
      </c>
      <c r="F33" s="6" t="s">
        <v>311</v>
      </c>
      <c r="G33" s="4" t="s">
        <v>57</v>
      </c>
      <c r="H33" s="8">
        <f>VLOOKUP(G33,[1]Hoja1!$E$3:$H$121,4,0)</f>
        <v>44357</v>
      </c>
      <c r="I33" s="8">
        <f>VLOOKUP(G33,[1]Hoja1!$E$3:$I$121,5,0)</f>
        <v>44561</v>
      </c>
    </row>
    <row r="34" spans="1:9" s="9" customFormat="1" ht="12.75" x14ac:dyDescent="0.2">
      <c r="A34" s="6">
        <v>32</v>
      </c>
      <c r="B34" s="4" t="s">
        <v>62</v>
      </c>
      <c r="C34" s="7">
        <f>VLOOKUP(G34,[1]Hoja1!$E$3:$K$121,7,0)</f>
        <v>43256690</v>
      </c>
      <c r="D34" s="4" t="s">
        <v>3</v>
      </c>
      <c r="E34" s="6" t="s">
        <v>4</v>
      </c>
      <c r="F34" s="6" t="s">
        <v>311</v>
      </c>
      <c r="G34" s="4" t="s">
        <v>61</v>
      </c>
      <c r="H34" s="8">
        <f>VLOOKUP(G34,[1]Hoja1!$E$3:$H$121,4,0)</f>
        <v>44357</v>
      </c>
      <c r="I34" s="8">
        <f>VLOOKUP(G34,[1]Hoja1!$E$3:$I$121,5,0)</f>
        <v>44561</v>
      </c>
    </row>
    <row r="35" spans="1:9" s="9" customFormat="1" ht="12.75" x14ac:dyDescent="0.2">
      <c r="A35" s="6">
        <v>33</v>
      </c>
      <c r="B35" s="4" t="s">
        <v>64</v>
      </c>
      <c r="C35" s="7">
        <f>VLOOKUP(G35,[1]Hoja1!$E$3:$K$121,7,0)</f>
        <v>86047388</v>
      </c>
      <c r="D35" s="4" t="s">
        <v>65</v>
      </c>
      <c r="E35" s="6" t="s">
        <v>66</v>
      </c>
      <c r="F35" s="6" t="s">
        <v>311</v>
      </c>
      <c r="G35" s="4" t="s">
        <v>63</v>
      </c>
      <c r="H35" s="8">
        <f>VLOOKUP(G35,[1]Hoja1!$E$3:$H$121,4,0)</f>
        <v>44357</v>
      </c>
      <c r="I35" s="8">
        <f>VLOOKUP(G35,[1]Hoja1!$E$3:$I$121,5,0)</f>
        <v>44561</v>
      </c>
    </row>
    <row r="36" spans="1:9" s="9" customFormat="1" ht="12.75" x14ac:dyDescent="0.2">
      <c r="A36" s="6">
        <v>34</v>
      </c>
      <c r="B36" s="4" t="s">
        <v>68</v>
      </c>
      <c r="C36" s="7">
        <f>VLOOKUP(G36,[1]Hoja1!$E$3:$K$121,7,0)</f>
        <v>71641008</v>
      </c>
      <c r="D36" s="4" t="s">
        <v>49</v>
      </c>
      <c r="E36" s="6" t="s">
        <v>50</v>
      </c>
      <c r="F36" s="6" t="s">
        <v>311</v>
      </c>
      <c r="G36" s="4" t="s">
        <v>67</v>
      </c>
      <c r="H36" s="8">
        <f>VLOOKUP(G36,[1]Hoja1!$E$3:$H$121,4,0)</f>
        <v>44375</v>
      </c>
      <c r="I36" s="8">
        <f>VLOOKUP(G36,[1]Hoja1!$E$3:$I$121,5,0)</f>
        <v>44561</v>
      </c>
    </row>
    <row r="37" spans="1:9" s="9" customFormat="1" ht="12.75" x14ac:dyDescent="0.2">
      <c r="A37" s="6">
        <v>35</v>
      </c>
      <c r="B37" s="4" t="s">
        <v>70</v>
      </c>
      <c r="C37" s="7">
        <f>VLOOKUP(G37,[1]Hoja1!$E$3:$K$121,7,0)</f>
        <v>80221967</v>
      </c>
      <c r="D37" s="4" t="s">
        <v>71</v>
      </c>
      <c r="E37" s="6" t="s">
        <v>72</v>
      </c>
      <c r="F37" s="6" t="s">
        <v>311</v>
      </c>
      <c r="G37" s="4" t="s">
        <v>69</v>
      </c>
      <c r="H37" s="8">
        <f>VLOOKUP(G37,[1]Hoja1!$E$3:$H$121,4,0)</f>
        <v>44357</v>
      </c>
      <c r="I37" s="8">
        <f>VLOOKUP(G37,[1]Hoja1!$E$3:$I$121,5,0)</f>
        <v>44561</v>
      </c>
    </row>
    <row r="38" spans="1:9" s="9" customFormat="1" ht="12.75" x14ac:dyDescent="0.2">
      <c r="A38" s="6">
        <v>36</v>
      </c>
      <c r="B38" s="4" t="s">
        <v>74</v>
      </c>
      <c r="C38" s="7">
        <f>VLOOKUP(G38,[1]Hoja1!$E$3:$K$121,7,0)</f>
        <v>79603350</v>
      </c>
      <c r="D38" s="4" t="s">
        <v>3</v>
      </c>
      <c r="E38" s="6" t="s">
        <v>4</v>
      </c>
      <c r="F38" s="6" t="s">
        <v>311</v>
      </c>
      <c r="G38" s="4" t="s">
        <v>73</v>
      </c>
      <c r="H38" s="8">
        <f>VLOOKUP(G38,[1]Hoja1!$E$3:$H$121,4,0)</f>
        <v>44370</v>
      </c>
      <c r="I38" s="8">
        <f>VLOOKUP(G38,[1]Hoja1!$E$3:$I$121,5,0)</f>
        <v>44561</v>
      </c>
    </row>
    <row r="39" spans="1:9" s="9" customFormat="1" ht="12.75" x14ac:dyDescent="0.2">
      <c r="A39" s="6">
        <v>37</v>
      </c>
      <c r="B39" s="4" t="s">
        <v>76</v>
      </c>
      <c r="C39" s="7">
        <f>VLOOKUP(G39,[1]Hoja1!$E$3:$K$121,7,0)</f>
        <v>45534393</v>
      </c>
      <c r="D39" s="4" t="s">
        <v>22</v>
      </c>
      <c r="E39" s="6" t="s">
        <v>4</v>
      </c>
      <c r="F39" s="6" t="s">
        <v>309</v>
      </c>
      <c r="G39" s="4" t="s">
        <v>75</v>
      </c>
      <c r="H39" s="8">
        <f>VLOOKUP(G39,[1]Hoja1!$E$3:$H$121,4,0)</f>
        <v>44348</v>
      </c>
      <c r="I39" s="8">
        <f>VLOOKUP(G39,[1]Hoja1!$E$3:$I$121,5,0)</f>
        <v>44561</v>
      </c>
    </row>
    <row r="40" spans="1:9" s="9" customFormat="1" ht="12.75" x14ac:dyDescent="0.2">
      <c r="A40" s="6">
        <v>38</v>
      </c>
      <c r="B40" s="4" t="s">
        <v>78</v>
      </c>
      <c r="C40" s="7">
        <f>VLOOKUP(G40,[1]Hoja1!$E$3:$K$121,7,0)</f>
        <v>75099691</v>
      </c>
      <c r="D40" s="4" t="s">
        <v>3</v>
      </c>
      <c r="E40" s="6" t="s">
        <v>4</v>
      </c>
      <c r="F40" s="6" t="s">
        <v>311</v>
      </c>
      <c r="G40" s="4" t="s">
        <v>77</v>
      </c>
      <c r="H40" s="8">
        <f>VLOOKUP(G40,[1]Hoja1!$E$3:$H$121,4,0)</f>
        <v>44375</v>
      </c>
      <c r="I40" s="8">
        <f>VLOOKUP(G40,[1]Hoja1!$E$3:$I$121,5,0)</f>
        <v>44561</v>
      </c>
    </row>
    <row r="41" spans="1:9" s="9" customFormat="1" ht="12.75" x14ac:dyDescent="0.2">
      <c r="A41" s="6">
        <v>39</v>
      </c>
      <c r="B41" s="4" t="s">
        <v>80</v>
      </c>
      <c r="C41" s="7">
        <f>VLOOKUP(G41,[1]Hoja1!$E$3:$K$121,7,0)</f>
        <v>51903891</v>
      </c>
      <c r="D41" s="4" t="s">
        <v>3</v>
      </c>
      <c r="E41" s="6" t="s">
        <v>4</v>
      </c>
      <c r="F41" s="6" t="s">
        <v>311</v>
      </c>
      <c r="G41" s="4" t="s">
        <v>79</v>
      </c>
      <c r="H41" s="8">
        <f>VLOOKUP(G41,[1]Hoja1!$E$3:$H$121,4,0)</f>
        <v>44362</v>
      </c>
      <c r="I41" s="8">
        <f>VLOOKUP(G41,[1]Hoja1!$E$3:$I$121,5,0)</f>
        <v>44561</v>
      </c>
    </row>
    <row r="42" spans="1:9" s="9" customFormat="1" ht="12.75" x14ac:dyDescent="0.2">
      <c r="A42" s="6">
        <v>40</v>
      </c>
      <c r="B42" s="4" t="s">
        <v>82</v>
      </c>
      <c r="C42" s="7">
        <f>VLOOKUP(G42,[1]Hoja1!$E$3:$K$121,7,0)</f>
        <v>1130677002</v>
      </c>
      <c r="D42" s="4" t="s">
        <v>83</v>
      </c>
      <c r="E42" s="6" t="s">
        <v>72</v>
      </c>
      <c r="F42" s="6" t="s">
        <v>311</v>
      </c>
      <c r="G42" s="4" t="s">
        <v>81</v>
      </c>
      <c r="H42" s="8">
        <f>VLOOKUP(G42,[1]Hoja1!$E$3:$H$121,4,0)</f>
        <v>44368</v>
      </c>
      <c r="I42" s="8">
        <f>VLOOKUP(G42,[1]Hoja1!$E$3:$I$121,5,0)</f>
        <v>44561</v>
      </c>
    </row>
    <row r="43" spans="1:9" s="9" customFormat="1" ht="12.75" x14ac:dyDescent="0.2">
      <c r="A43" s="6">
        <v>41</v>
      </c>
      <c r="B43" s="4" t="s">
        <v>85</v>
      </c>
      <c r="C43" s="7">
        <f>VLOOKUP(G43,[1]Hoja1!$E$3:$K$121,7,0)</f>
        <v>79870157</v>
      </c>
      <c r="D43" s="4" t="s">
        <v>86</v>
      </c>
      <c r="E43" s="6" t="s">
        <v>4</v>
      </c>
      <c r="F43" s="6" t="s">
        <v>311</v>
      </c>
      <c r="G43" s="4" t="s">
        <v>84</v>
      </c>
      <c r="H43" s="8">
        <f>VLOOKUP(G43,[1]Hoja1!$E$3:$H$121,4,0)</f>
        <v>44390</v>
      </c>
      <c r="I43" s="8">
        <f>VLOOKUP(G43,[1]Hoja1!$E$3:$I$121,5,0)</f>
        <v>44561</v>
      </c>
    </row>
    <row r="44" spans="1:9" s="9" customFormat="1" ht="12.75" x14ac:dyDescent="0.2">
      <c r="A44" s="6">
        <v>42</v>
      </c>
      <c r="B44" s="4" t="s">
        <v>88</v>
      </c>
      <c r="C44" s="7">
        <f>VLOOKUP(G44,[1]Hoja1!$E$3:$K$121,7,0)</f>
        <v>98771773</v>
      </c>
      <c r="D44" s="4" t="s">
        <v>3</v>
      </c>
      <c r="E44" s="6" t="s">
        <v>4</v>
      </c>
      <c r="F44" s="6" t="s">
        <v>311</v>
      </c>
      <c r="G44" s="4" t="s">
        <v>87</v>
      </c>
      <c r="H44" s="8">
        <f>VLOOKUP(G44,[1]Hoja1!$E$3:$H$121,4,0)</f>
        <v>44371</v>
      </c>
      <c r="I44" s="8">
        <f>VLOOKUP(G44,[1]Hoja1!$E$3:$I$121,5,0)</f>
        <v>44561</v>
      </c>
    </row>
    <row r="45" spans="1:9" s="9" customFormat="1" ht="12.75" x14ac:dyDescent="0.2">
      <c r="A45" s="6">
        <v>43</v>
      </c>
      <c r="B45" s="4" t="s">
        <v>90</v>
      </c>
      <c r="C45" s="7">
        <f>VLOOKUP(G45,[1]Hoja1!$E$3:$K$121,7,0)</f>
        <v>52269232</v>
      </c>
      <c r="D45" s="4" t="s">
        <v>16</v>
      </c>
      <c r="E45" s="6" t="s">
        <v>4</v>
      </c>
      <c r="F45" s="6" t="s">
        <v>311</v>
      </c>
      <c r="G45" s="4" t="s">
        <v>89</v>
      </c>
      <c r="H45" s="8">
        <f>VLOOKUP(G45,[1]Hoja1!$E$3:$H$121,4,0)</f>
        <v>44368</v>
      </c>
      <c r="I45" s="8">
        <f>VLOOKUP(G45,[1]Hoja1!$E$3:$I$121,5,0)</f>
        <v>44561</v>
      </c>
    </row>
    <row r="46" spans="1:9" s="9" customFormat="1" ht="12.75" x14ac:dyDescent="0.2">
      <c r="A46" s="6">
        <v>44</v>
      </c>
      <c r="B46" s="4" t="s">
        <v>92</v>
      </c>
      <c r="C46" s="7">
        <f>VLOOKUP(G46,[1]Hoja1!$E$3:$K$121,7,0)</f>
        <v>37727335</v>
      </c>
      <c r="D46" s="4" t="s">
        <v>93</v>
      </c>
      <c r="E46" s="6" t="s">
        <v>46</v>
      </c>
      <c r="F46" s="6" t="s">
        <v>311</v>
      </c>
      <c r="G46" s="4" t="s">
        <v>91</v>
      </c>
      <c r="H46" s="8">
        <f>VLOOKUP(G46,[1]Hoja1!$E$3:$H$121,4,0)</f>
        <v>44370</v>
      </c>
      <c r="I46" s="8">
        <f>VLOOKUP(G46,[1]Hoja1!$E$3:$I$121,5,0)</f>
        <v>44561</v>
      </c>
    </row>
    <row r="47" spans="1:9" s="9" customFormat="1" ht="25.5" x14ac:dyDescent="0.2">
      <c r="A47" s="6">
        <v>45</v>
      </c>
      <c r="B47" s="4" t="s">
        <v>95</v>
      </c>
      <c r="C47" s="7">
        <f>VLOOKUP(G47,[1]Hoja1!$E$3:$K$121,7,0)</f>
        <v>1015441260</v>
      </c>
      <c r="D47" s="4" t="s">
        <v>96</v>
      </c>
      <c r="E47" s="6" t="s">
        <v>4</v>
      </c>
      <c r="F47" s="6" t="s">
        <v>312</v>
      </c>
      <c r="G47" s="4" t="s">
        <v>94</v>
      </c>
      <c r="H47" s="8">
        <f>VLOOKUP(G47,[1]Hoja1!$E$3:$H$121,4,0)</f>
        <v>44365</v>
      </c>
      <c r="I47" s="8">
        <f>VLOOKUP(G47,[1]Hoja1!$E$3:$I$121,5,0)</f>
        <v>44561</v>
      </c>
    </row>
    <row r="48" spans="1:9" s="9" customFormat="1" ht="12.75" x14ac:dyDescent="0.2">
      <c r="A48" s="6">
        <v>46</v>
      </c>
      <c r="B48" s="4" t="s">
        <v>98</v>
      </c>
      <c r="C48" s="7">
        <f>VLOOKUP(G48,[1]Hoja1!$E$3:$K$121,7,0)</f>
        <v>91157657</v>
      </c>
      <c r="D48" s="4" t="s">
        <v>99</v>
      </c>
      <c r="E48" s="6" t="s">
        <v>100</v>
      </c>
      <c r="F48" s="6" t="s">
        <v>311</v>
      </c>
      <c r="G48" s="4" t="s">
        <v>97</v>
      </c>
      <c r="H48" s="8">
        <f>VLOOKUP(G48,[1]Hoja1!$E$3:$H$121,4,0)</f>
        <v>44371</v>
      </c>
      <c r="I48" s="8">
        <f>VLOOKUP(G48,[1]Hoja1!$E$3:$I$121,5,0)</f>
        <v>44561</v>
      </c>
    </row>
    <row r="49" spans="1:9" s="9" customFormat="1" ht="12.75" x14ac:dyDescent="0.2">
      <c r="A49" s="6">
        <v>47</v>
      </c>
      <c r="B49" s="4" t="s">
        <v>102</v>
      </c>
      <c r="C49" s="7">
        <f>VLOOKUP(G49,[1]Hoja1!$E$3:$K$121,7,0)</f>
        <v>9690974</v>
      </c>
      <c r="D49" s="4" t="s">
        <v>99</v>
      </c>
      <c r="E49" s="6" t="s">
        <v>100</v>
      </c>
      <c r="F49" s="6" t="s">
        <v>311</v>
      </c>
      <c r="G49" s="4" t="s">
        <v>101</v>
      </c>
      <c r="H49" s="8">
        <f>VLOOKUP(G49,[1]Hoja1!$E$3:$H$121,4,0)</f>
        <v>44371</v>
      </c>
      <c r="I49" s="8">
        <f>VLOOKUP(G49,[1]Hoja1!$E$3:$I$121,5,0)</f>
        <v>44561</v>
      </c>
    </row>
    <row r="50" spans="1:9" s="9" customFormat="1" ht="12.75" x14ac:dyDescent="0.2">
      <c r="A50" s="6">
        <v>48</v>
      </c>
      <c r="B50" s="4" t="s">
        <v>104</v>
      </c>
      <c r="C50" s="7">
        <f>VLOOKUP(G50,[1]Hoja1!$E$3:$K$121,7,0)</f>
        <v>7708188</v>
      </c>
      <c r="D50" s="4" t="s">
        <v>3</v>
      </c>
      <c r="E50" s="6" t="s">
        <v>4</v>
      </c>
      <c r="F50" s="6" t="s">
        <v>311</v>
      </c>
      <c r="G50" s="4" t="s">
        <v>103</v>
      </c>
      <c r="H50" s="8">
        <f>VLOOKUP(G50,[1]Hoja1!$E$3:$H$121,4,0)</f>
        <v>44371</v>
      </c>
      <c r="I50" s="8">
        <f>VLOOKUP(G50,[1]Hoja1!$E$3:$I$121,5,0)</f>
        <v>44561</v>
      </c>
    </row>
    <row r="51" spans="1:9" s="9" customFormat="1" ht="12.75" x14ac:dyDescent="0.2">
      <c r="A51" s="6">
        <v>49</v>
      </c>
      <c r="B51" s="4" t="s">
        <v>106</v>
      </c>
      <c r="C51" s="7">
        <f>VLOOKUP(G51,[1]Hoja1!$E$3:$K$121,7,0)</f>
        <v>80443457</v>
      </c>
      <c r="D51" s="4" t="s">
        <v>107</v>
      </c>
      <c r="E51" s="6" t="s">
        <v>4</v>
      </c>
      <c r="F51" s="6" t="s">
        <v>311</v>
      </c>
      <c r="G51" s="4" t="s">
        <v>105</v>
      </c>
      <c r="H51" s="8">
        <f>VLOOKUP(G51,[1]Hoja1!$E$3:$H$121,4,0)</f>
        <v>44391</v>
      </c>
      <c r="I51" s="8">
        <f>VLOOKUP(G51,[1]Hoja1!$E$3:$I$121,5,0)</f>
        <v>44561</v>
      </c>
    </row>
    <row r="52" spans="1:9" s="9" customFormat="1" ht="12.75" x14ac:dyDescent="0.2">
      <c r="A52" s="6">
        <v>50</v>
      </c>
      <c r="B52" s="4" t="s">
        <v>109</v>
      </c>
      <c r="C52" s="7">
        <f>VLOOKUP(G52,[1]Hoja1!$E$3:$K$121,7,0)</f>
        <v>7172429</v>
      </c>
      <c r="D52" s="4" t="s">
        <v>86</v>
      </c>
      <c r="E52" s="6" t="s">
        <v>4</v>
      </c>
      <c r="F52" s="6" t="s">
        <v>311</v>
      </c>
      <c r="G52" s="4" t="s">
        <v>108</v>
      </c>
      <c r="H52" s="8">
        <f>VLOOKUP(G52,[1]Hoja1!$E$3:$H$121,4,0)</f>
        <v>44364</v>
      </c>
      <c r="I52" s="8">
        <f>VLOOKUP(G52,[1]Hoja1!$E$3:$I$121,5,0)</f>
        <v>44561</v>
      </c>
    </row>
    <row r="53" spans="1:9" s="9" customFormat="1" ht="12.75" x14ac:dyDescent="0.2">
      <c r="A53" s="6">
        <v>51</v>
      </c>
      <c r="B53" s="4" t="s">
        <v>111</v>
      </c>
      <c r="C53" s="7">
        <f>VLOOKUP(G53,[1]Hoja1!$E$3:$K$121,7,0)</f>
        <v>79489803</v>
      </c>
      <c r="D53" s="4" t="s">
        <v>112</v>
      </c>
      <c r="E53" s="6" t="s">
        <v>4</v>
      </c>
      <c r="F53" s="6" t="s">
        <v>311</v>
      </c>
      <c r="G53" s="4" t="s">
        <v>110</v>
      </c>
      <c r="H53" s="8">
        <f>VLOOKUP(G53,[1]Hoja1!$E$3:$H$121,4,0)</f>
        <v>44383</v>
      </c>
      <c r="I53" s="8">
        <f>VLOOKUP(G53,[1]Hoja1!$E$3:$I$121,5,0)</f>
        <v>44561</v>
      </c>
    </row>
    <row r="54" spans="1:9" s="9" customFormat="1" ht="12.75" x14ac:dyDescent="0.2">
      <c r="A54" s="6">
        <v>52</v>
      </c>
      <c r="B54" s="4" t="s">
        <v>114</v>
      </c>
      <c r="C54" s="7">
        <f>VLOOKUP(G54,[1]Hoja1!$E$3:$K$121,7,0)</f>
        <v>19424578</v>
      </c>
      <c r="D54" s="4" t="s">
        <v>3</v>
      </c>
      <c r="E54" s="6" t="s">
        <v>4</v>
      </c>
      <c r="F54" s="6" t="s">
        <v>311</v>
      </c>
      <c r="G54" s="4" t="s">
        <v>113</v>
      </c>
      <c r="H54" s="8">
        <f>VLOOKUP(G54,[1]Hoja1!$E$3:$H$121,4,0)</f>
        <v>44355</v>
      </c>
      <c r="I54" s="8">
        <f>VLOOKUP(G54,[1]Hoja1!$E$3:$I$121,5,0)</f>
        <v>44561</v>
      </c>
    </row>
    <row r="55" spans="1:9" s="9" customFormat="1" ht="12.75" x14ac:dyDescent="0.2">
      <c r="A55" s="6">
        <v>53</v>
      </c>
      <c r="B55" s="4" t="s">
        <v>116</v>
      </c>
      <c r="C55" s="7">
        <f>VLOOKUP(G55,[1]Hoja1!$E$3:$K$121,7,0)</f>
        <v>79263584</v>
      </c>
      <c r="D55" s="4" t="s">
        <v>117</v>
      </c>
      <c r="E55" s="6" t="s">
        <v>4</v>
      </c>
      <c r="F55" s="6" t="s">
        <v>309</v>
      </c>
      <c r="G55" s="4" t="s">
        <v>115</v>
      </c>
      <c r="H55" s="8">
        <f>VLOOKUP(G55,[1]Hoja1!$E$3:$H$121,4,0)</f>
        <v>44378</v>
      </c>
      <c r="I55" s="8">
        <f>VLOOKUP(G55,[1]Hoja1!$E$3:$I$121,5,0)</f>
        <v>44561</v>
      </c>
    </row>
    <row r="56" spans="1:9" s="9" customFormat="1" ht="12.75" x14ac:dyDescent="0.2">
      <c r="A56" s="6">
        <v>54</v>
      </c>
      <c r="B56" s="4" t="s">
        <v>119</v>
      </c>
      <c r="C56" s="7">
        <f>VLOOKUP(G56,[1]Hoja1!$E$3:$K$121,7,0)</f>
        <v>13467637</v>
      </c>
      <c r="D56" s="4" t="s">
        <v>93</v>
      </c>
      <c r="E56" s="6" t="s">
        <v>4</v>
      </c>
      <c r="F56" s="6" t="s">
        <v>311</v>
      </c>
      <c r="G56" s="4" t="s">
        <v>118</v>
      </c>
      <c r="H56" s="8">
        <f>VLOOKUP(G56,[1]Hoja1!$E$3:$H$121,4,0)</f>
        <v>44406</v>
      </c>
      <c r="I56" s="8">
        <f>VLOOKUP(G56,[1]Hoja1!$E$3:$I$121,5,0)</f>
        <v>44561</v>
      </c>
    </row>
    <row r="57" spans="1:9" s="9" customFormat="1" ht="12.75" x14ac:dyDescent="0.2">
      <c r="A57" s="6">
        <v>55</v>
      </c>
      <c r="B57" s="4" t="s">
        <v>121</v>
      </c>
      <c r="C57" s="7">
        <f>VLOOKUP(G57,[1]Hoja1!$E$3:$K$121,7,0)</f>
        <v>13499060</v>
      </c>
      <c r="D57" s="4" t="s">
        <v>93</v>
      </c>
      <c r="E57" s="6" t="s">
        <v>100</v>
      </c>
      <c r="F57" s="6" t="s">
        <v>311</v>
      </c>
      <c r="G57" s="4" t="s">
        <v>120</v>
      </c>
      <c r="H57" s="8">
        <f>VLOOKUP(G57,[1]Hoja1!$E$3:$H$121,4,0)</f>
        <v>44385</v>
      </c>
      <c r="I57" s="8">
        <f>VLOOKUP(G57,[1]Hoja1!$E$3:$I$121,5,0)</f>
        <v>44561</v>
      </c>
    </row>
    <row r="58" spans="1:9" s="9" customFormat="1" ht="12.75" x14ac:dyDescent="0.2">
      <c r="A58" s="6">
        <v>56</v>
      </c>
      <c r="B58" s="4" t="s">
        <v>123</v>
      </c>
      <c r="C58" s="7">
        <f>VLOOKUP(G58,[1]Hoja1!$E$3:$K$121,7,0)</f>
        <v>17333401</v>
      </c>
      <c r="D58" s="4" t="s">
        <v>124</v>
      </c>
      <c r="E58" s="6" t="s">
        <v>4</v>
      </c>
      <c r="F58" s="6" t="s">
        <v>311</v>
      </c>
      <c r="G58" s="4" t="s">
        <v>122</v>
      </c>
      <c r="H58" s="8">
        <f>VLOOKUP(G58,[1]Hoja1!$E$3:$H$121,4,0)</f>
        <v>44383</v>
      </c>
      <c r="I58" s="8">
        <f>VLOOKUP(G58,[1]Hoja1!$E$3:$I$121,5,0)</f>
        <v>44561</v>
      </c>
    </row>
    <row r="59" spans="1:9" s="9" customFormat="1" ht="12.75" x14ac:dyDescent="0.2">
      <c r="A59" s="6">
        <v>57</v>
      </c>
      <c r="B59" s="4" t="s">
        <v>126</v>
      </c>
      <c r="C59" s="7" t="str">
        <f>VLOOKUP(G59,[1]Hoja1!$E$3:$K$121,7,0)</f>
        <v>80.088-357</v>
      </c>
      <c r="D59" s="4" t="s">
        <v>3</v>
      </c>
      <c r="E59" s="6" t="s">
        <v>4</v>
      </c>
      <c r="F59" s="6" t="s">
        <v>311</v>
      </c>
      <c r="G59" s="4" t="s">
        <v>125</v>
      </c>
      <c r="H59" s="8">
        <f>VLOOKUP(G59,[1]Hoja1!$E$3:$H$121,4,0)</f>
        <v>44386</v>
      </c>
      <c r="I59" s="8">
        <f>VLOOKUP(G59,[1]Hoja1!$E$3:$I$121,5,0)</f>
        <v>44561</v>
      </c>
    </row>
    <row r="60" spans="1:9" s="9" customFormat="1" ht="12.75" x14ac:dyDescent="0.2">
      <c r="A60" s="6">
        <v>58</v>
      </c>
      <c r="B60" s="4" t="s">
        <v>128</v>
      </c>
      <c r="C60" s="7">
        <f>VLOOKUP(G60,[1]Hoja1!$E$3:$K$121,7,0)</f>
        <v>44001227</v>
      </c>
      <c r="D60" s="4" t="s">
        <v>3</v>
      </c>
      <c r="E60" s="6" t="s">
        <v>50</v>
      </c>
      <c r="F60" s="6" t="s">
        <v>311</v>
      </c>
      <c r="G60" s="4" t="s">
        <v>127</v>
      </c>
      <c r="H60" s="8">
        <f>VLOOKUP(G60,[1]Hoja1!$E$3:$H$121,4,0)</f>
        <v>44385</v>
      </c>
      <c r="I60" s="8">
        <f>VLOOKUP(G60,[1]Hoja1!$E$3:$I$121,5,0)</f>
        <v>44561</v>
      </c>
    </row>
    <row r="61" spans="1:9" s="9" customFormat="1" ht="12.75" x14ac:dyDescent="0.2">
      <c r="A61" s="6">
        <v>59</v>
      </c>
      <c r="B61" s="4" t="s">
        <v>130</v>
      </c>
      <c r="C61" s="7">
        <f>VLOOKUP(G61,[1]Hoja1!$E$3:$K$121,7,0)</f>
        <v>79953885</v>
      </c>
      <c r="D61" s="4" t="s">
        <v>93</v>
      </c>
      <c r="E61" s="6" t="s">
        <v>4</v>
      </c>
      <c r="F61" s="6" t="s">
        <v>311</v>
      </c>
      <c r="G61" s="4" t="s">
        <v>129</v>
      </c>
      <c r="H61" s="8">
        <f>VLOOKUP(G61,[1]Hoja1!$E$3:$H$121,4,0)</f>
        <v>44404</v>
      </c>
      <c r="I61" s="8">
        <f>VLOOKUP(G61,[1]Hoja1!$E$3:$I$121,5,0)</f>
        <v>44561</v>
      </c>
    </row>
    <row r="62" spans="1:9" s="9" customFormat="1" ht="25.5" x14ac:dyDescent="0.2">
      <c r="A62" s="6">
        <v>60</v>
      </c>
      <c r="B62" s="4" t="s">
        <v>132</v>
      </c>
      <c r="C62" s="7">
        <f>VLOOKUP(G62,[1]Hoja1!$E$3:$K$121,7,0)</f>
        <v>42145812</v>
      </c>
      <c r="D62" s="4" t="s">
        <v>133</v>
      </c>
      <c r="E62" s="6" t="s">
        <v>4</v>
      </c>
      <c r="F62" s="6" t="s">
        <v>309</v>
      </c>
      <c r="G62" s="4" t="s">
        <v>131</v>
      </c>
      <c r="H62" s="8">
        <f>VLOOKUP(G62,[1]Hoja1!$E$3:$H$121,4,0)</f>
        <v>44411</v>
      </c>
      <c r="I62" s="8">
        <f>VLOOKUP(G62,[1]Hoja1!$E$3:$I$121,5,0)</f>
        <v>44561</v>
      </c>
    </row>
    <row r="63" spans="1:9" s="9" customFormat="1" ht="12.75" x14ac:dyDescent="0.2">
      <c r="A63" s="6">
        <v>61</v>
      </c>
      <c r="B63" s="4" t="s">
        <v>135</v>
      </c>
      <c r="C63" s="7">
        <f>VLOOKUP(G63,[1]Hoja1!$E$3:$K$121,7,0)</f>
        <v>52426010</v>
      </c>
      <c r="D63" s="4" t="s">
        <v>3</v>
      </c>
      <c r="E63" s="6" t="s">
        <v>4</v>
      </c>
      <c r="F63" s="6" t="s">
        <v>311</v>
      </c>
      <c r="G63" s="4" t="s">
        <v>134</v>
      </c>
      <c r="H63" s="8">
        <f>VLOOKUP(G63,[1]Hoja1!$E$3:$H$121,4,0)</f>
        <v>44399</v>
      </c>
      <c r="I63" s="8">
        <f>VLOOKUP(G63,[1]Hoja1!$E$3:$I$121,5,0)</f>
        <v>44561</v>
      </c>
    </row>
    <row r="64" spans="1:9" s="9" customFormat="1" ht="25.5" x14ac:dyDescent="0.2">
      <c r="A64" s="6">
        <v>62</v>
      </c>
      <c r="B64" s="4" t="s">
        <v>137</v>
      </c>
      <c r="C64" s="7">
        <f>VLOOKUP(G64,[1]Hoja1!$E$3:$K$121,7,0)</f>
        <v>1015468341</v>
      </c>
      <c r="D64" s="4" t="s">
        <v>138</v>
      </c>
      <c r="E64" s="6" t="s">
        <v>4</v>
      </c>
      <c r="F64" s="6" t="s">
        <v>313</v>
      </c>
      <c r="G64" s="4" t="s">
        <v>136</v>
      </c>
      <c r="H64" s="8">
        <f>VLOOKUP(G64,[1]Hoja1!$E$3:$H$121,4,0)</f>
        <v>44399</v>
      </c>
      <c r="I64" s="8">
        <f>VLOOKUP(G64,[1]Hoja1!$E$3:$I$121,5,0)</f>
        <v>44561</v>
      </c>
    </row>
    <row r="65" spans="1:9" s="9" customFormat="1" ht="12.75" x14ac:dyDescent="0.2">
      <c r="A65" s="6">
        <v>63</v>
      </c>
      <c r="B65" s="4" t="s">
        <v>140</v>
      </c>
      <c r="C65" s="7">
        <f>VLOOKUP(G65,[1]Hoja1!$E$3:$K$121,7,0)</f>
        <v>9396371</v>
      </c>
      <c r="D65" s="4" t="s">
        <v>141</v>
      </c>
      <c r="E65" s="6" t="s">
        <v>142</v>
      </c>
      <c r="F65" s="6" t="s">
        <v>311</v>
      </c>
      <c r="G65" s="4" t="s">
        <v>139</v>
      </c>
      <c r="H65" s="8">
        <f>VLOOKUP(G65,[1]Hoja1!$E$3:$H$121,4,0)</f>
        <v>44386</v>
      </c>
      <c r="I65" s="8">
        <f>VLOOKUP(G65,[1]Hoja1!$E$3:$I$121,5,0)</f>
        <v>44561</v>
      </c>
    </row>
    <row r="66" spans="1:9" s="9" customFormat="1" ht="12.75" x14ac:dyDescent="0.2">
      <c r="A66" s="6">
        <v>64</v>
      </c>
      <c r="B66" s="4" t="s">
        <v>144</v>
      </c>
      <c r="C66" s="7">
        <f>VLOOKUP(G66,[1]Hoja1!$E$3:$K$121,7,0)</f>
        <v>13237706</v>
      </c>
      <c r="D66" s="4" t="s">
        <v>59</v>
      </c>
      <c r="E66" s="6" t="s">
        <v>60</v>
      </c>
      <c r="F66" s="6" t="s">
        <v>311</v>
      </c>
      <c r="G66" s="4" t="s">
        <v>143</v>
      </c>
      <c r="H66" s="8">
        <f>VLOOKUP(G66,[1]Hoja1!$E$3:$H$121,4,0)</f>
        <v>44385</v>
      </c>
      <c r="I66" s="8">
        <f>VLOOKUP(G66,[1]Hoja1!$E$3:$I$121,5,0)</f>
        <v>44561</v>
      </c>
    </row>
    <row r="67" spans="1:9" s="9" customFormat="1" ht="12.75" x14ac:dyDescent="0.2">
      <c r="A67" s="6">
        <v>65</v>
      </c>
      <c r="B67" s="4" t="s">
        <v>146</v>
      </c>
      <c r="C67" s="7">
        <f>VLOOKUP(G67,[1]Hoja1!$E$3:$K$121,7,0)</f>
        <v>52862117</v>
      </c>
      <c r="D67" s="4" t="s">
        <v>3</v>
      </c>
      <c r="E67" s="6" t="s">
        <v>4</v>
      </c>
      <c r="F67" s="6" t="s">
        <v>311</v>
      </c>
      <c r="G67" s="4" t="s">
        <v>145</v>
      </c>
      <c r="H67" s="8">
        <f>VLOOKUP(G67,[1]Hoja1!$E$3:$H$121,4,0)</f>
        <v>44396</v>
      </c>
      <c r="I67" s="8">
        <f>VLOOKUP(G67,[1]Hoja1!$E$3:$I$121,5,0)</f>
        <v>44561</v>
      </c>
    </row>
    <row r="68" spans="1:9" s="9" customFormat="1" ht="12.75" x14ac:dyDescent="0.2">
      <c r="A68" s="6">
        <v>66</v>
      </c>
      <c r="B68" s="4" t="s">
        <v>148</v>
      </c>
      <c r="C68" s="7">
        <f>VLOOKUP(G68,[1]Hoja1!$E$3:$K$121,7,0)</f>
        <v>88220008</v>
      </c>
      <c r="D68" s="4" t="s">
        <v>93</v>
      </c>
      <c r="E68" s="6" t="s">
        <v>4</v>
      </c>
      <c r="F68" s="6" t="s">
        <v>311</v>
      </c>
      <c r="G68" s="4" t="s">
        <v>147</v>
      </c>
      <c r="H68" s="8">
        <f>VLOOKUP(G68,[1]Hoja1!$E$3:$H$121,4,0)</f>
        <v>44406</v>
      </c>
      <c r="I68" s="8">
        <f>VLOOKUP(G68,[1]Hoja1!$E$3:$I$121,5,0)</f>
        <v>44561</v>
      </c>
    </row>
    <row r="69" spans="1:9" s="9" customFormat="1" ht="12.75" x14ac:dyDescent="0.2">
      <c r="A69" s="6">
        <v>67</v>
      </c>
      <c r="B69" s="4" t="s">
        <v>150</v>
      </c>
      <c r="C69" s="7">
        <f>VLOOKUP(G69,[1]Hoja1!$E$3:$K$121,7,0)</f>
        <v>57450731</v>
      </c>
      <c r="D69" s="4" t="s">
        <v>151</v>
      </c>
      <c r="E69" s="6" t="s">
        <v>152</v>
      </c>
      <c r="F69" s="6" t="s">
        <v>311</v>
      </c>
      <c r="G69" s="4" t="s">
        <v>149</v>
      </c>
      <c r="H69" s="8">
        <f>VLOOKUP(G69,[1]Hoja1!$E$3:$H$121,4,0)</f>
        <v>44400</v>
      </c>
      <c r="I69" s="8">
        <f>VLOOKUP(G69,[1]Hoja1!$E$3:$I$121,5,0)</f>
        <v>44561</v>
      </c>
    </row>
    <row r="70" spans="1:9" s="9" customFormat="1" ht="12.75" x14ac:dyDescent="0.2">
      <c r="A70" s="6">
        <v>68</v>
      </c>
      <c r="B70" s="4" t="s">
        <v>154</v>
      </c>
      <c r="C70" s="7">
        <f>VLOOKUP(G70,[1]Hoja1!$E$3:$K$121,7,0)</f>
        <v>27254058</v>
      </c>
      <c r="D70" s="4" t="s">
        <v>151</v>
      </c>
      <c r="E70" s="6" t="s">
        <v>4</v>
      </c>
      <c r="F70" s="6" t="s">
        <v>311</v>
      </c>
      <c r="G70" s="4" t="s">
        <v>153</v>
      </c>
      <c r="H70" s="8">
        <f>VLOOKUP(G70,[1]Hoja1!$E$3:$H$121,4,0)</f>
        <v>44407</v>
      </c>
      <c r="I70" s="8">
        <f>VLOOKUP(G70,[1]Hoja1!$E$3:$I$121,5,0)</f>
        <v>44561</v>
      </c>
    </row>
    <row r="71" spans="1:9" s="9" customFormat="1" ht="12.75" x14ac:dyDescent="0.2">
      <c r="A71" s="6">
        <v>69</v>
      </c>
      <c r="B71" s="4" t="s">
        <v>156</v>
      </c>
      <c r="C71" s="7">
        <f>VLOOKUP(G71,[1]Hoja1!$E$3:$K$121,7,0)</f>
        <v>1026253717</v>
      </c>
      <c r="D71" s="4" t="s">
        <v>151</v>
      </c>
      <c r="E71" s="6" t="s">
        <v>4</v>
      </c>
      <c r="F71" s="6" t="s">
        <v>311</v>
      </c>
      <c r="G71" s="4" t="s">
        <v>155</v>
      </c>
      <c r="H71" s="8">
        <f>VLOOKUP(G71,[1]Hoja1!$E$3:$H$121,4,0)</f>
        <v>44398</v>
      </c>
      <c r="I71" s="8">
        <f>VLOOKUP(G71,[1]Hoja1!$E$3:$I$121,5,0)</f>
        <v>44561</v>
      </c>
    </row>
    <row r="72" spans="1:9" s="9" customFormat="1" ht="12.75" x14ac:dyDescent="0.2">
      <c r="A72" s="6">
        <v>70</v>
      </c>
      <c r="B72" s="4" t="s">
        <v>158</v>
      </c>
      <c r="C72" s="7">
        <f>VLOOKUP(G72,[1]Hoja1!$E$3:$K$121,7,0)</f>
        <v>1053814026</v>
      </c>
      <c r="D72" s="4" t="s">
        <v>151</v>
      </c>
      <c r="E72" s="6" t="s">
        <v>4</v>
      </c>
      <c r="F72" s="6" t="s">
        <v>311</v>
      </c>
      <c r="G72" s="4" t="s">
        <v>157</v>
      </c>
      <c r="H72" s="8">
        <f>VLOOKUP(G72,[1]Hoja1!$E$3:$H$121,4,0)</f>
        <v>44404</v>
      </c>
      <c r="I72" s="8">
        <f>VLOOKUP(G72,[1]Hoja1!$E$3:$I$121,5,0)</f>
        <v>44561</v>
      </c>
    </row>
    <row r="73" spans="1:9" s="9" customFormat="1" ht="12.75" x14ac:dyDescent="0.2">
      <c r="A73" s="6">
        <v>71</v>
      </c>
      <c r="B73" s="4" t="s">
        <v>160</v>
      </c>
      <c r="C73" s="7">
        <f>VLOOKUP(G73,[1]Hoja1!$E$3:$K$121,7,0)</f>
        <v>1073674046</v>
      </c>
      <c r="D73" s="4" t="s">
        <v>151</v>
      </c>
      <c r="E73" s="6" t="s">
        <v>4</v>
      </c>
      <c r="F73" s="6" t="s">
        <v>311</v>
      </c>
      <c r="G73" s="4" t="s">
        <v>159</v>
      </c>
      <c r="H73" s="8">
        <f>VLOOKUP(G73,[1]Hoja1!$E$3:$H$121,4,0)</f>
        <v>44410</v>
      </c>
      <c r="I73" s="8">
        <f>VLOOKUP(G73,[1]Hoja1!$E$3:$I$121,5,0)</f>
        <v>44561</v>
      </c>
    </row>
    <row r="74" spans="1:9" s="9" customFormat="1" ht="12.75" x14ac:dyDescent="0.2">
      <c r="A74" s="6">
        <v>72</v>
      </c>
      <c r="B74" s="4" t="s">
        <v>162</v>
      </c>
      <c r="C74" s="7">
        <f>VLOOKUP(G74,[1]Hoja1!$E$3:$K$121,7,0)</f>
        <v>1098626378</v>
      </c>
      <c r="D74" s="4" t="s">
        <v>151</v>
      </c>
      <c r="E74" s="6" t="s">
        <v>46</v>
      </c>
      <c r="F74" s="6" t="s">
        <v>311</v>
      </c>
      <c r="G74" s="4" t="s">
        <v>161</v>
      </c>
      <c r="H74" s="8">
        <f>VLOOKUP(G74,[1]Hoja1!$E$3:$H$121,4,0)</f>
        <v>44413</v>
      </c>
      <c r="I74" s="8">
        <f>VLOOKUP(G74,[1]Hoja1!$E$3:$I$121,5,0)</f>
        <v>44561</v>
      </c>
    </row>
    <row r="75" spans="1:9" s="9" customFormat="1" ht="12.75" x14ac:dyDescent="0.2">
      <c r="A75" s="6">
        <v>73</v>
      </c>
      <c r="B75" s="4" t="s">
        <v>164</v>
      </c>
      <c r="C75" s="7">
        <f>VLOOKUP(G75,[1]Hoja1!$E$3:$K$121,7,0)</f>
        <v>79689747</v>
      </c>
      <c r="D75" s="4" t="s">
        <v>151</v>
      </c>
      <c r="E75" s="6" t="s">
        <v>4</v>
      </c>
      <c r="F75" s="6" t="s">
        <v>311</v>
      </c>
      <c r="G75" s="4" t="s">
        <v>163</v>
      </c>
      <c r="H75" s="8">
        <f>VLOOKUP(G75,[1]Hoja1!$E$3:$H$121,4,0)</f>
        <v>44405</v>
      </c>
      <c r="I75" s="8">
        <f>VLOOKUP(G75,[1]Hoja1!$E$3:$I$121,5,0)</f>
        <v>44561</v>
      </c>
    </row>
    <row r="76" spans="1:9" s="9" customFormat="1" ht="12.75" x14ac:dyDescent="0.2">
      <c r="A76" s="6">
        <v>74</v>
      </c>
      <c r="B76" s="4" t="s">
        <v>166</v>
      </c>
      <c r="C76" s="7">
        <f>VLOOKUP(G76,[1]Hoja1!$E$3:$K$121,7,0)</f>
        <v>53123833</v>
      </c>
      <c r="D76" s="4" t="s">
        <v>151</v>
      </c>
      <c r="E76" s="6" t="s">
        <v>4</v>
      </c>
      <c r="F76" s="6" t="s">
        <v>311</v>
      </c>
      <c r="G76" s="4" t="s">
        <v>165</v>
      </c>
      <c r="H76" s="8">
        <f>VLOOKUP(G76,[1]Hoja1!$E$3:$H$121,4,0)</f>
        <v>44410</v>
      </c>
      <c r="I76" s="8">
        <f>VLOOKUP(G76,[1]Hoja1!$E$3:$I$121,5,0)</f>
        <v>44561</v>
      </c>
    </row>
    <row r="77" spans="1:9" s="9" customFormat="1" ht="12.75" x14ac:dyDescent="0.2">
      <c r="A77" s="6">
        <v>75</v>
      </c>
      <c r="B77" s="4" t="s">
        <v>168</v>
      </c>
      <c r="C77" s="7">
        <f>VLOOKUP(G77,[1]Hoja1!$E$3:$K$121,7,0)</f>
        <v>43209252</v>
      </c>
      <c r="D77" s="4" t="s">
        <v>151</v>
      </c>
      <c r="E77" s="6" t="s">
        <v>50</v>
      </c>
      <c r="F77" s="6" t="s">
        <v>311</v>
      </c>
      <c r="G77" s="4" t="s">
        <v>167</v>
      </c>
      <c r="H77" s="8">
        <f>VLOOKUP(G77,[1]Hoja1!$E$3:$H$121,4,0)</f>
        <v>44407</v>
      </c>
      <c r="I77" s="8">
        <f>VLOOKUP(G77,[1]Hoja1!$E$3:$I$121,5,0)</f>
        <v>44561</v>
      </c>
    </row>
    <row r="78" spans="1:9" s="9" customFormat="1" ht="12.75" x14ac:dyDescent="0.2">
      <c r="A78" s="6">
        <v>76</v>
      </c>
      <c r="B78" s="4" t="s">
        <v>170</v>
      </c>
      <c r="C78" s="7">
        <f>VLOOKUP(G78,[1]Hoja1!$E$3:$K$121,7,0)</f>
        <v>16260936</v>
      </c>
      <c r="D78" s="4" t="s">
        <v>71</v>
      </c>
      <c r="E78" s="6" t="s">
        <v>72</v>
      </c>
      <c r="F78" s="6" t="s">
        <v>311</v>
      </c>
      <c r="G78" s="4" t="s">
        <v>169</v>
      </c>
      <c r="H78" s="8">
        <f>VLOOKUP(G78,[1]Hoja1!$E$3:$H$121,4,0)</f>
        <v>44410</v>
      </c>
      <c r="I78" s="8">
        <f>VLOOKUP(G78,[1]Hoja1!$E$3:$I$121,5,0)</f>
        <v>44561</v>
      </c>
    </row>
    <row r="79" spans="1:9" s="9" customFormat="1" ht="12.75" x14ac:dyDescent="0.2">
      <c r="A79" s="6">
        <v>77</v>
      </c>
      <c r="B79" s="4" t="s">
        <v>172</v>
      </c>
      <c r="C79" s="7">
        <f>VLOOKUP(G79,[1]Hoja1!$E$3:$K$121,7,0)</f>
        <v>80073974</v>
      </c>
      <c r="D79" s="4" t="s">
        <v>151</v>
      </c>
      <c r="E79" s="6" t="s">
        <v>4</v>
      </c>
      <c r="F79" s="6" t="s">
        <v>311</v>
      </c>
      <c r="G79" s="4" t="s">
        <v>171</v>
      </c>
      <c r="H79" s="8">
        <f>VLOOKUP(G79,[1]Hoja1!$E$3:$H$121,4,0)</f>
        <v>44406</v>
      </c>
      <c r="I79" s="8">
        <f>VLOOKUP(G79,[1]Hoja1!$E$3:$I$121,5,0)</f>
        <v>44561</v>
      </c>
    </row>
    <row r="80" spans="1:9" s="9" customFormat="1" ht="12.75" x14ac:dyDescent="0.2">
      <c r="A80" s="6">
        <v>78</v>
      </c>
      <c r="B80" s="4" t="s">
        <v>174</v>
      </c>
      <c r="C80" s="7">
        <f>VLOOKUP(G80,[1]Hoja1!$E$3:$K$121,7,0)</f>
        <v>59835103</v>
      </c>
      <c r="D80" s="4" t="s">
        <v>151</v>
      </c>
      <c r="E80" s="6" t="s">
        <v>72</v>
      </c>
      <c r="F80" s="6" t="s">
        <v>311</v>
      </c>
      <c r="G80" s="4" t="s">
        <v>173</v>
      </c>
      <c r="H80" s="8">
        <f>VLOOKUP(G80,[1]Hoja1!$E$3:$H$121,4,0)</f>
        <v>44413</v>
      </c>
      <c r="I80" s="8">
        <f>VLOOKUP(G80,[1]Hoja1!$E$3:$I$121,5,0)</f>
        <v>44561</v>
      </c>
    </row>
    <row r="81" spans="1:9" s="9" customFormat="1" ht="12.75" x14ac:dyDescent="0.2">
      <c r="A81" s="6">
        <v>79</v>
      </c>
      <c r="B81" s="4" t="s">
        <v>176</v>
      </c>
      <c r="C81" s="7">
        <f>VLOOKUP(G81,[1]Hoja1!$E$3:$K$121,7,0)</f>
        <v>65810643</v>
      </c>
      <c r="D81" s="4" t="s">
        <v>151</v>
      </c>
      <c r="E81" s="6" t="s">
        <v>177</v>
      </c>
      <c r="F81" s="6" t="s">
        <v>311</v>
      </c>
      <c r="G81" s="4" t="s">
        <v>175</v>
      </c>
      <c r="H81" s="8">
        <f>VLOOKUP(G81,[1]Hoja1!$E$3:$H$121,4,0)</f>
        <v>44407</v>
      </c>
      <c r="I81" s="8">
        <f>VLOOKUP(G81,[1]Hoja1!$E$3:$I$121,5,0)</f>
        <v>44561</v>
      </c>
    </row>
    <row r="82" spans="1:9" s="9" customFormat="1" ht="12.75" x14ac:dyDescent="0.2">
      <c r="A82" s="6">
        <v>80</v>
      </c>
      <c r="B82" s="4" t="s">
        <v>179</v>
      </c>
      <c r="C82" s="7">
        <f>VLOOKUP(G82,[1]Hoja1!$E$3:$K$121,7,0)</f>
        <v>1012322572</v>
      </c>
      <c r="D82" s="4" t="s">
        <v>151</v>
      </c>
      <c r="E82" s="6" t="s">
        <v>4</v>
      </c>
      <c r="F82" s="6" t="s">
        <v>311</v>
      </c>
      <c r="G82" s="4" t="s">
        <v>178</v>
      </c>
      <c r="H82" s="8">
        <f>VLOOKUP(G82,[1]Hoja1!$E$3:$H$121,4,0)</f>
        <v>44412</v>
      </c>
      <c r="I82" s="8">
        <f>VLOOKUP(G82,[1]Hoja1!$E$3:$I$121,5,0)</f>
        <v>44561</v>
      </c>
    </row>
    <row r="83" spans="1:9" s="9" customFormat="1" ht="25.5" x14ac:dyDescent="0.2">
      <c r="A83" s="6">
        <v>81</v>
      </c>
      <c r="B83" s="4" t="s">
        <v>181</v>
      </c>
      <c r="C83" s="7">
        <f>VLOOKUP(G83,[1]Hoja1!$E$3:$K$121,7,0)</f>
        <v>79360080</v>
      </c>
      <c r="D83" s="4" t="s">
        <v>182</v>
      </c>
      <c r="E83" s="6" t="s">
        <v>4</v>
      </c>
      <c r="F83" s="6" t="s">
        <v>309</v>
      </c>
      <c r="G83" s="4" t="s">
        <v>180</v>
      </c>
      <c r="H83" s="8">
        <f>VLOOKUP(G83,[1]Hoja1!$E$3:$H$121,4,0)</f>
        <v>44399</v>
      </c>
      <c r="I83" s="8">
        <f>VLOOKUP(G83,[1]Hoja1!$E$3:$I$121,5,0)</f>
        <v>44561</v>
      </c>
    </row>
    <row r="84" spans="1:9" s="9" customFormat="1" ht="12.75" x14ac:dyDescent="0.2">
      <c r="A84" s="6">
        <v>82</v>
      </c>
      <c r="B84" s="4" t="s">
        <v>184</v>
      </c>
      <c r="C84" s="7">
        <f>VLOOKUP(G84,[1]Hoja1!$E$3:$K$121,7,0)</f>
        <v>79461034</v>
      </c>
      <c r="D84" s="4" t="s">
        <v>93</v>
      </c>
      <c r="E84" s="6" t="s">
        <v>4</v>
      </c>
      <c r="F84" s="6" t="s">
        <v>311</v>
      </c>
      <c r="G84" s="4" t="s">
        <v>183</v>
      </c>
      <c r="H84" s="8">
        <f>VLOOKUP(G84,[1]Hoja1!$E$3:$H$121,4,0)</f>
        <v>44404</v>
      </c>
      <c r="I84" s="8">
        <f>VLOOKUP(G84,[1]Hoja1!$E$3:$I$121,5,0)</f>
        <v>44561</v>
      </c>
    </row>
    <row r="85" spans="1:9" s="9" customFormat="1" ht="12.75" x14ac:dyDescent="0.2">
      <c r="A85" s="6">
        <v>83</v>
      </c>
      <c r="B85" s="4" t="s">
        <v>186</v>
      </c>
      <c r="C85" s="7">
        <f>VLOOKUP(G85,[1]Hoja1!$E$3:$K$121,7,0)</f>
        <v>73192358</v>
      </c>
      <c r="D85" s="4" t="s">
        <v>93</v>
      </c>
      <c r="E85" s="6" t="s">
        <v>187</v>
      </c>
      <c r="F85" s="6" t="s">
        <v>311</v>
      </c>
      <c r="G85" s="4" t="s">
        <v>185</v>
      </c>
      <c r="H85" s="8">
        <f>VLOOKUP(G85,[1]Hoja1!$E$3:$H$121,4,0)</f>
        <v>44412</v>
      </c>
      <c r="I85" s="8">
        <f>VLOOKUP(G85,[1]Hoja1!$E$3:$I$121,5,0)</f>
        <v>44561</v>
      </c>
    </row>
    <row r="86" spans="1:9" s="9" customFormat="1" ht="12.75" x14ac:dyDescent="0.2">
      <c r="A86" s="6">
        <v>84</v>
      </c>
      <c r="B86" s="4" t="s">
        <v>189</v>
      </c>
      <c r="C86" s="7">
        <f>VLOOKUP(G86,[1]Hoja1!$E$3:$K$121,7,0)</f>
        <v>76314796</v>
      </c>
      <c r="D86" s="4" t="s">
        <v>93</v>
      </c>
      <c r="E86" s="6" t="s">
        <v>42</v>
      </c>
      <c r="F86" s="6" t="s">
        <v>311</v>
      </c>
      <c r="G86" s="4" t="s">
        <v>188</v>
      </c>
      <c r="H86" s="8">
        <f>VLOOKUP(G86,[1]Hoja1!$E$3:$H$121,4,0)</f>
        <v>44412</v>
      </c>
      <c r="I86" s="8">
        <f>VLOOKUP(G86,[1]Hoja1!$E$3:$I$121,5,0)</f>
        <v>44561</v>
      </c>
    </row>
    <row r="87" spans="1:9" s="9" customFormat="1" ht="12.75" x14ac:dyDescent="0.2">
      <c r="A87" s="6">
        <v>85</v>
      </c>
      <c r="B87" s="4" t="s">
        <v>191</v>
      </c>
      <c r="C87" s="7">
        <f>VLOOKUP(G87,[1]Hoja1!$E$3:$K$121,7,0)</f>
        <v>94321175</v>
      </c>
      <c r="D87" s="4" t="s">
        <v>93</v>
      </c>
      <c r="E87" s="6" t="s">
        <v>72</v>
      </c>
      <c r="F87" s="6" t="s">
        <v>311</v>
      </c>
      <c r="G87" s="4" t="s">
        <v>190</v>
      </c>
      <c r="H87" s="8">
        <f>VLOOKUP(G87,[1]Hoja1!$E$3:$H$121,4,0)</f>
        <v>44412</v>
      </c>
      <c r="I87" s="8">
        <f>VLOOKUP(G87,[1]Hoja1!$E$3:$I$121,5,0)</f>
        <v>44561</v>
      </c>
    </row>
    <row r="88" spans="1:9" s="9" customFormat="1" ht="12.75" x14ac:dyDescent="0.2">
      <c r="A88" s="6">
        <v>86</v>
      </c>
      <c r="B88" s="4" t="s">
        <v>193</v>
      </c>
      <c r="C88" s="7">
        <f>VLOOKUP(G88,[1]Hoja1!$E$3:$K$121,7,0)</f>
        <v>63545894</v>
      </c>
      <c r="D88" s="4" t="s">
        <v>59</v>
      </c>
      <c r="E88" s="6" t="s">
        <v>60</v>
      </c>
      <c r="F88" s="6" t="s">
        <v>311</v>
      </c>
      <c r="G88" s="4" t="s">
        <v>192</v>
      </c>
      <c r="H88" s="8">
        <f>VLOOKUP(G88,[1]Hoja1!$E$3:$H$121,4,0)</f>
        <v>44410</v>
      </c>
      <c r="I88" s="8">
        <f>VLOOKUP(G88,[1]Hoja1!$E$3:$I$121,5,0)</f>
        <v>44561</v>
      </c>
    </row>
    <row r="89" spans="1:9" s="9" customFormat="1" ht="12.75" x14ac:dyDescent="0.2">
      <c r="A89" s="6">
        <v>87</v>
      </c>
      <c r="B89" s="4" t="s">
        <v>195</v>
      </c>
      <c r="C89" s="7">
        <f>VLOOKUP(G89,[1]Hoja1!$E$3:$K$121,7,0)</f>
        <v>79621078</v>
      </c>
      <c r="D89" s="4" t="s">
        <v>93</v>
      </c>
      <c r="E89" s="6" t="s">
        <v>66</v>
      </c>
      <c r="F89" s="6" t="s">
        <v>311</v>
      </c>
      <c r="G89" s="4" t="s">
        <v>194</v>
      </c>
      <c r="H89" s="8">
        <f>VLOOKUP(G89,[1]Hoja1!$E$3:$H$121,4,0)</f>
        <v>44412</v>
      </c>
      <c r="I89" s="8">
        <f>VLOOKUP(G89,[1]Hoja1!$E$3:$I$121,5,0)</f>
        <v>44561</v>
      </c>
    </row>
    <row r="90" spans="1:9" s="9" customFormat="1" ht="12.75" x14ac:dyDescent="0.2">
      <c r="A90" s="6">
        <v>88</v>
      </c>
      <c r="B90" s="4" t="s">
        <v>197</v>
      </c>
      <c r="C90" s="7">
        <f>VLOOKUP(G90,[1]Hoja1!$E$3:$K$121,7,0)</f>
        <v>15888175</v>
      </c>
      <c r="D90" s="4" t="s">
        <v>93</v>
      </c>
      <c r="E90" s="6" t="s">
        <v>50</v>
      </c>
      <c r="F90" s="6" t="s">
        <v>311</v>
      </c>
      <c r="G90" s="4" t="s">
        <v>196</v>
      </c>
      <c r="H90" s="8">
        <f>VLOOKUP(G90,[1]Hoja1!$E$3:$H$121,4,0)</f>
        <v>44418</v>
      </c>
      <c r="I90" s="8">
        <f>VLOOKUP(G90,[1]Hoja1!$E$3:$I$121,5,0)</f>
        <v>44561</v>
      </c>
    </row>
    <row r="91" spans="1:9" s="9" customFormat="1" ht="12.75" x14ac:dyDescent="0.2">
      <c r="A91" s="6">
        <v>89</v>
      </c>
      <c r="B91" s="4" t="s">
        <v>199</v>
      </c>
      <c r="C91" s="7">
        <f>VLOOKUP(G91,[1]Hoja1!$E$3:$K$121,7,0)</f>
        <v>7177178</v>
      </c>
      <c r="D91" s="4" t="s">
        <v>93</v>
      </c>
      <c r="E91" s="6" t="s">
        <v>200</v>
      </c>
      <c r="F91" s="6" t="s">
        <v>311</v>
      </c>
      <c r="G91" s="4" t="s">
        <v>198</v>
      </c>
      <c r="H91" s="8">
        <f>VLOOKUP(G91,[1]Hoja1!$E$3:$H$121,4,0)</f>
        <v>44412</v>
      </c>
      <c r="I91" s="8">
        <f>VLOOKUP(G91,[1]Hoja1!$E$3:$I$121,5,0)</f>
        <v>44561</v>
      </c>
    </row>
    <row r="92" spans="1:9" s="9" customFormat="1" ht="12.75" x14ac:dyDescent="0.2">
      <c r="A92" s="6">
        <v>90</v>
      </c>
      <c r="B92" s="4" t="s">
        <v>202</v>
      </c>
      <c r="C92" s="7">
        <f>VLOOKUP(G92,[1]Hoja1!$E$3:$K$121,7,0)</f>
        <v>1020718233</v>
      </c>
      <c r="D92" s="4" t="s">
        <v>203</v>
      </c>
      <c r="E92" s="6" t="s">
        <v>4</v>
      </c>
      <c r="F92" s="6" t="s">
        <v>311</v>
      </c>
      <c r="G92" s="4" t="s">
        <v>201</v>
      </c>
      <c r="H92" s="8">
        <f>VLOOKUP(G92,[1]Hoja1!$E$3:$H$121,4,0)</f>
        <v>44406</v>
      </c>
      <c r="I92" s="8">
        <f>VLOOKUP(G92,[1]Hoja1!$E$3:$I$121,5,0)</f>
        <v>44561</v>
      </c>
    </row>
    <row r="93" spans="1:9" s="9" customFormat="1" ht="12.75" x14ac:dyDescent="0.2">
      <c r="A93" s="6">
        <v>91</v>
      </c>
      <c r="B93" s="4" t="s">
        <v>205</v>
      </c>
      <c r="C93" s="7">
        <f>VLOOKUP(G93,[1]Hoja1!$E$3:$K$121,7,0)</f>
        <v>51843869</v>
      </c>
      <c r="D93" s="4" t="s">
        <v>206</v>
      </c>
      <c r="E93" s="6" t="s">
        <v>207</v>
      </c>
      <c r="F93" s="6" t="s">
        <v>311</v>
      </c>
      <c r="G93" s="4" t="s">
        <v>204</v>
      </c>
      <c r="H93" s="8">
        <f>VLOOKUP(G93,[1]Hoja1!$E$3:$H$121,4,0)</f>
        <v>44405</v>
      </c>
      <c r="I93" s="8">
        <f>VLOOKUP(G93,[1]Hoja1!$E$3:$I$121,5,0)</f>
        <v>44561</v>
      </c>
    </row>
    <row r="94" spans="1:9" s="9" customFormat="1" ht="12.75" x14ac:dyDescent="0.2">
      <c r="A94" s="6">
        <v>92</v>
      </c>
      <c r="B94" s="4" t="s">
        <v>209</v>
      </c>
      <c r="C94" s="7">
        <f>VLOOKUP(G94,[1]Hoja1!$E$3:$K$121,7,0)</f>
        <v>79765890</v>
      </c>
      <c r="D94" s="4" t="s">
        <v>3</v>
      </c>
      <c r="E94" s="6" t="s">
        <v>4</v>
      </c>
      <c r="F94" s="6" t="s">
        <v>311</v>
      </c>
      <c r="G94" s="4" t="s">
        <v>208</v>
      </c>
      <c r="H94" s="8">
        <f>VLOOKUP(G94,[1]Hoja1!$E$3:$H$121,4,0)</f>
        <v>44382</v>
      </c>
      <c r="I94" s="8">
        <f>VLOOKUP(G94,[1]Hoja1!$E$3:$I$121,5,0)</f>
        <v>44561</v>
      </c>
    </row>
    <row r="95" spans="1:9" s="9" customFormat="1" ht="38.25" x14ac:dyDescent="0.2">
      <c r="A95" s="6">
        <v>93</v>
      </c>
      <c r="B95" s="4" t="s">
        <v>211</v>
      </c>
      <c r="C95" s="7">
        <f>VLOOKUP(G95,[1]Hoja1!$E$3:$K$121,7,0)</f>
        <v>1075686224</v>
      </c>
      <c r="D95" s="4" t="s">
        <v>212</v>
      </c>
      <c r="E95" s="6" t="s">
        <v>4</v>
      </c>
      <c r="F95" s="6" t="s">
        <v>311</v>
      </c>
      <c r="G95" s="4" t="s">
        <v>210</v>
      </c>
      <c r="H95" s="8">
        <f>VLOOKUP(G95,[1]Hoja1!$E$3:$H$121,4,0)</f>
        <v>44417</v>
      </c>
      <c r="I95" s="8">
        <f>VLOOKUP(G95,[1]Hoja1!$E$3:$I$121,5,0)</f>
        <v>44561</v>
      </c>
    </row>
    <row r="96" spans="1:9" s="9" customFormat="1" ht="12.75" x14ac:dyDescent="0.2">
      <c r="A96" s="6">
        <v>94</v>
      </c>
      <c r="B96" s="4" t="s">
        <v>214</v>
      </c>
      <c r="C96" s="7">
        <f>VLOOKUP(G96,[1]Hoja1!$E$3:$K$121,7,0)</f>
        <v>1020788541</v>
      </c>
      <c r="D96" s="4" t="s">
        <v>215</v>
      </c>
      <c r="E96" s="6" t="s">
        <v>4</v>
      </c>
      <c r="F96" s="6" t="s">
        <v>312</v>
      </c>
      <c r="G96" s="4" t="s">
        <v>213</v>
      </c>
      <c r="H96" s="8">
        <f>VLOOKUP(G96,[1]Hoja1!$E$3:$H$121,4,0)</f>
        <v>44420</v>
      </c>
      <c r="I96" s="8">
        <f>VLOOKUP(G96,[1]Hoja1!$E$3:$I$121,5,0)</f>
        <v>44561</v>
      </c>
    </row>
    <row r="97" spans="1:9" s="9" customFormat="1" ht="25.5" x14ac:dyDescent="0.2">
      <c r="A97" s="6">
        <v>95</v>
      </c>
      <c r="B97" s="4" t="s">
        <v>217</v>
      </c>
      <c r="C97" s="7">
        <f>VLOOKUP(G97,[1]Hoja1!$E$3:$K$121,7,0)</f>
        <v>1014250415</v>
      </c>
      <c r="D97" s="4" t="s">
        <v>218</v>
      </c>
      <c r="E97" s="6" t="s">
        <v>4</v>
      </c>
      <c r="F97" s="6" t="s">
        <v>309</v>
      </c>
      <c r="G97" s="4" t="s">
        <v>216</v>
      </c>
      <c r="H97" s="8">
        <f>VLOOKUP(G97,[1]Hoja1!$E$3:$H$121,4,0)</f>
        <v>44431</v>
      </c>
      <c r="I97" s="8">
        <f>VLOOKUP(G97,[1]Hoja1!$E$3:$I$121,5,0)</f>
        <v>44561</v>
      </c>
    </row>
    <row r="98" spans="1:9" s="9" customFormat="1" ht="12.75" x14ac:dyDescent="0.2">
      <c r="A98" s="6">
        <v>96</v>
      </c>
      <c r="B98" s="4" t="s">
        <v>220</v>
      </c>
      <c r="C98" s="7">
        <f>VLOOKUP(G98,[1]Hoja1!$E$3:$K$121,7,0)</f>
        <v>79457824</v>
      </c>
      <c r="D98" s="4" t="s">
        <v>3</v>
      </c>
      <c r="E98" s="6" t="s">
        <v>4</v>
      </c>
      <c r="F98" s="6" t="s">
        <v>311</v>
      </c>
      <c r="G98" s="4" t="s">
        <v>219</v>
      </c>
      <c r="H98" s="8">
        <f>VLOOKUP(G98,[1]Hoja1!$E$3:$H$121,4,0)</f>
        <v>44418</v>
      </c>
      <c r="I98" s="8">
        <f>VLOOKUP(G98,[1]Hoja1!$E$3:$I$121,5,0)</f>
        <v>44561</v>
      </c>
    </row>
    <row r="99" spans="1:9" s="9" customFormat="1" ht="12.75" x14ac:dyDescent="0.2">
      <c r="A99" s="6">
        <v>97</v>
      </c>
      <c r="B99" s="4" t="s">
        <v>222</v>
      </c>
      <c r="C99" s="7">
        <f>VLOOKUP(G99,[1]Hoja1!$E$3:$K$121,7,0)</f>
        <v>80091492</v>
      </c>
      <c r="D99" s="4" t="s">
        <v>3</v>
      </c>
      <c r="E99" s="6" t="s">
        <v>4</v>
      </c>
      <c r="F99" s="6" t="s">
        <v>311</v>
      </c>
      <c r="G99" s="4" t="s">
        <v>221</v>
      </c>
      <c r="H99" s="8">
        <f>VLOOKUP(G99,[1]Hoja1!$E$3:$H$121,4,0)</f>
        <v>44431</v>
      </c>
      <c r="I99" s="8">
        <f>VLOOKUP(G99,[1]Hoja1!$E$3:$I$121,5,0)</f>
        <v>44561</v>
      </c>
    </row>
    <row r="100" spans="1:9" s="9" customFormat="1" ht="12.75" x14ac:dyDescent="0.2">
      <c r="A100" s="6">
        <v>98</v>
      </c>
      <c r="B100" s="4" t="s">
        <v>224</v>
      </c>
      <c r="C100" s="7">
        <f>VLOOKUP(G100,[1]Hoja1!$E$3:$K$121,7,0)</f>
        <v>37441391</v>
      </c>
      <c r="D100" s="4" t="s">
        <v>59</v>
      </c>
      <c r="E100" s="6" t="s">
        <v>60</v>
      </c>
      <c r="F100" s="6" t="s">
        <v>311</v>
      </c>
      <c r="G100" s="4" t="s">
        <v>223</v>
      </c>
      <c r="H100" s="8">
        <f>VLOOKUP(G100,[1]Hoja1!$E$3:$H$121,4,0)</f>
        <v>44425</v>
      </c>
      <c r="I100" s="8">
        <f>VLOOKUP(G100,[1]Hoja1!$E$3:$I$121,5,0)</f>
        <v>44561</v>
      </c>
    </row>
    <row r="101" spans="1:9" s="9" customFormat="1" ht="12.75" x14ac:dyDescent="0.2">
      <c r="A101" s="6">
        <v>99</v>
      </c>
      <c r="B101" s="4" t="s">
        <v>226</v>
      </c>
      <c r="C101" s="7">
        <f>VLOOKUP(G101,[1]Hoja1!$E$3:$K$121,7,0)</f>
        <v>39772593</v>
      </c>
      <c r="D101" s="4" t="s">
        <v>203</v>
      </c>
      <c r="E101" s="6" t="s">
        <v>4</v>
      </c>
      <c r="F101" s="6" t="s">
        <v>311</v>
      </c>
      <c r="G101" s="4" t="s">
        <v>225</v>
      </c>
      <c r="H101" s="8">
        <f>VLOOKUP(G101,[1]Hoja1!$E$3:$H$121,4,0)</f>
        <v>44427</v>
      </c>
      <c r="I101" s="8">
        <f>VLOOKUP(G101,[1]Hoja1!$E$3:$I$121,5,0)</f>
        <v>44561</v>
      </c>
    </row>
    <row r="102" spans="1:9" s="9" customFormat="1" ht="25.5" x14ac:dyDescent="0.2">
      <c r="A102" s="6">
        <v>100</v>
      </c>
      <c r="B102" s="4" t="s">
        <v>228</v>
      </c>
      <c r="C102" s="7">
        <f>VLOOKUP(G102,[1]Hoja1!$E$3:$K$121,7,0)</f>
        <v>66923225</v>
      </c>
      <c r="D102" s="4" t="s">
        <v>138</v>
      </c>
      <c r="E102" s="6" t="s">
        <v>4</v>
      </c>
      <c r="F102" s="6" t="s">
        <v>313</v>
      </c>
      <c r="G102" s="4" t="s">
        <v>227</v>
      </c>
      <c r="H102" s="8">
        <f>VLOOKUP(G102,[1]Hoja1!$E$3:$H$121,4,0)</f>
        <v>44426</v>
      </c>
      <c r="I102" s="8">
        <f>VLOOKUP(G102,[1]Hoja1!$E$3:$I$121,5,0)</f>
        <v>44561</v>
      </c>
    </row>
    <row r="103" spans="1:9" s="9" customFormat="1" ht="12.75" x14ac:dyDescent="0.2">
      <c r="A103" s="6">
        <v>101</v>
      </c>
      <c r="B103" s="4" t="s">
        <v>230</v>
      </c>
      <c r="C103" s="7">
        <f>VLOOKUP(G103,[1]Hoja1!$E$3:$K$121,7,0)</f>
        <v>16368810</v>
      </c>
      <c r="D103" s="4" t="s">
        <v>107</v>
      </c>
      <c r="E103" s="6" t="s">
        <v>4</v>
      </c>
      <c r="F103" s="6" t="s">
        <v>311</v>
      </c>
      <c r="G103" s="4" t="s">
        <v>229</v>
      </c>
      <c r="H103" s="8">
        <f>VLOOKUP(G103,[1]Hoja1!$E$3:$H$121,4,0)</f>
        <v>44431</v>
      </c>
      <c r="I103" s="8">
        <f>VLOOKUP(G103,[1]Hoja1!$E$3:$I$121,5,0)</f>
        <v>44561</v>
      </c>
    </row>
    <row r="104" spans="1:9" s="9" customFormat="1" ht="12.75" x14ac:dyDescent="0.2">
      <c r="A104" s="6">
        <v>102</v>
      </c>
      <c r="B104" s="4" t="s">
        <v>232</v>
      </c>
      <c r="C104" s="7">
        <f>VLOOKUP(G104,[1]Hoja1!$E$3:$K$121,7,0)</f>
        <v>91252993</v>
      </c>
      <c r="D104" s="4" t="s">
        <v>233</v>
      </c>
      <c r="E104" s="6" t="s">
        <v>234</v>
      </c>
      <c r="F104" s="6" t="s">
        <v>311</v>
      </c>
      <c r="G104" s="4" t="s">
        <v>231</v>
      </c>
      <c r="H104" s="8">
        <f>VLOOKUP(G104,[1]Hoja1!$E$3:$H$121,4,0)</f>
        <v>44432</v>
      </c>
      <c r="I104" s="8">
        <f>VLOOKUP(G104,[1]Hoja1!$E$3:$I$121,5,0)</f>
        <v>44561</v>
      </c>
    </row>
    <row r="105" spans="1:9" s="9" customFormat="1" ht="12.75" x14ac:dyDescent="0.2">
      <c r="A105" s="6">
        <v>103</v>
      </c>
      <c r="B105" s="4" t="s">
        <v>236</v>
      </c>
      <c r="C105" s="7">
        <f>VLOOKUP(G105,[1]Hoja1!$E$3:$K$121,7,0)</f>
        <v>1009561</v>
      </c>
      <c r="D105" s="4" t="s">
        <v>237</v>
      </c>
      <c r="E105" s="6" t="s">
        <v>4</v>
      </c>
      <c r="F105" s="6" t="s">
        <v>311</v>
      </c>
      <c r="G105" s="4" t="s">
        <v>235</v>
      </c>
      <c r="H105" s="8">
        <f>VLOOKUP(G105,[1]Hoja1!$E$3:$H$121,4,0)</f>
        <v>44425</v>
      </c>
      <c r="I105" s="8">
        <f>VLOOKUP(G105,[1]Hoja1!$E$3:$I$121,5,0)</f>
        <v>44561</v>
      </c>
    </row>
    <row r="106" spans="1:9" s="9" customFormat="1" ht="25.5" x14ac:dyDescent="0.2">
      <c r="A106" s="6">
        <v>104</v>
      </c>
      <c r="B106" s="4" t="s">
        <v>239</v>
      </c>
      <c r="C106" s="7">
        <f>VLOOKUP(G106,[1]Hoja1!$E$3:$K$121,7,0)</f>
        <v>1024580075</v>
      </c>
      <c r="D106" s="4" t="s">
        <v>240</v>
      </c>
      <c r="E106" s="6" t="s">
        <v>4</v>
      </c>
      <c r="F106" s="6" t="s">
        <v>313</v>
      </c>
      <c r="G106" s="4" t="s">
        <v>238</v>
      </c>
      <c r="H106" s="8">
        <f>VLOOKUP(G106,[1]Hoja1!$E$3:$H$121,4,0)</f>
        <v>44426</v>
      </c>
      <c r="I106" s="8">
        <f>VLOOKUP(G106,[1]Hoja1!$E$3:$I$121,5,0)</f>
        <v>44561</v>
      </c>
    </row>
    <row r="107" spans="1:9" s="9" customFormat="1" ht="12.75" x14ac:dyDescent="0.2">
      <c r="A107" s="6">
        <v>105</v>
      </c>
      <c r="B107" s="4" t="s">
        <v>242</v>
      </c>
      <c r="C107" s="7">
        <f>VLOOKUP(G107,[1]Hoja1!$E$3:$K$121,7,0)</f>
        <v>80055371</v>
      </c>
      <c r="D107" s="4" t="s">
        <v>3</v>
      </c>
      <c r="E107" s="6" t="s">
        <v>4</v>
      </c>
      <c r="F107" s="6" t="s">
        <v>311</v>
      </c>
      <c r="G107" s="4" t="s">
        <v>241</v>
      </c>
      <c r="H107" s="8">
        <f>VLOOKUP(G107,[1]Hoja1!$E$3:$H$121,4,0)</f>
        <v>44428</v>
      </c>
      <c r="I107" s="8">
        <f>VLOOKUP(G107,[1]Hoja1!$E$3:$I$121,5,0)</f>
        <v>44561</v>
      </c>
    </row>
    <row r="108" spans="1:9" s="9" customFormat="1" ht="25.5" x14ac:dyDescent="0.2">
      <c r="A108" s="6">
        <v>106</v>
      </c>
      <c r="B108" s="4" t="s">
        <v>244</v>
      </c>
      <c r="C108" s="7">
        <f>VLOOKUP(G108,[1]Hoja1!$E$3:$K$121,7,0)</f>
        <v>1019137114</v>
      </c>
      <c r="D108" s="4" t="s">
        <v>245</v>
      </c>
      <c r="E108" s="6" t="s">
        <v>4</v>
      </c>
      <c r="F108" s="6" t="s">
        <v>309</v>
      </c>
      <c r="G108" s="4" t="s">
        <v>243</v>
      </c>
      <c r="H108" s="8">
        <f>VLOOKUP(G108,[1]Hoja1!$E$3:$H$121,4,0)</f>
        <v>44445</v>
      </c>
      <c r="I108" s="8">
        <f>VLOOKUP(G108,[1]Hoja1!$E$3:$I$121,5,0)</f>
        <v>44561</v>
      </c>
    </row>
    <row r="109" spans="1:9" s="9" customFormat="1" ht="12.75" x14ac:dyDescent="0.2">
      <c r="A109" s="6">
        <v>107</v>
      </c>
      <c r="B109" s="4" t="s">
        <v>247</v>
      </c>
      <c r="C109" s="7">
        <f>VLOOKUP(G109,[1]Hoja1!$E$3:$K$121,7,0)</f>
        <v>1016019271</v>
      </c>
      <c r="D109" s="4" t="s">
        <v>3</v>
      </c>
      <c r="E109" s="6" t="s">
        <v>4</v>
      </c>
      <c r="F109" s="6" t="s">
        <v>311</v>
      </c>
      <c r="G109" s="4" t="s">
        <v>246</v>
      </c>
      <c r="H109" s="8">
        <f>VLOOKUP(G109,[1]Hoja1!$E$3:$H$121,4,0)</f>
        <v>44449</v>
      </c>
      <c r="I109" s="8">
        <f>VLOOKUP(G109,[1]Hoja1!$E$3:$I$121,5,0)</f>
        <v>44561</v>
      </c>
    </row>
    <row r="110" spans="1:9" s="9" customFormat="1" ht="12.75" x14ac:dyDescent="0.2">
      <c r="A110" s="6">
        <v>108</v>
      </c>
      <c r="B110" s="4" t="s">
        <v>249</v>
      </c>
      <c r="C110" s="7">
        <f>VLOOKUP(G110,[1]Hoja1!$E$3:$K$121,7,0)</f>
        <v>52495551</v>
      </c>
      <c r="D110" s="4" t="s">
        <v>22</v>
      </c>
      <c r="E110" s="6" t="s">
        <v>4</v>
      </c>
      <c r="F110" s="6" t="s">
        <v>309</v>
      </c>
      <c r="G110" s="4" t="s">
        <v>248</v>
      </c>
      <c r="H110" s="8">
        <f>VLOOKUP(G110,[1]Hoja1!$E$3:$H$121,4,0)</f>
        <v>44456</v>
      </c>
      <c r="I110" s="8">
        <f>VLOOKUP(G110,[1]Hoja1!$E$3:$I$121,5,0)</f>
        <v>44561</v>
      </c>
    </row>
    <row r="111" spans="1:9" s="9" customFormat="1" ht="25.5" x14ac:dyDescent="0.2">
      <c r="A111" s="6">
        <v>109</v>
      </c>
      <c r="B111" s="4" t="s">
        <v>251</v>
      </c>
      <c r="C111" s="7">
        <f>VLOOKUP(G111,[1]Hoja1!$E$3:$K$121,7,0)</f>
        <v>1075676701</v>
      </c>
      <c r="D111" s="4" t="s">
        <v>252</v>
      </c>
      <c r="E111" s="6" t="s">
        <v>4</v>
      </c>
      <c r="F111" s="6" t="s">
        <v>312</v>
      </c>
      <c r="G111" s="4" t="s">
        <v>250</v>
      </c>
      <c r="H111" s="8">
        <f>VLOOKUP(G111,[1]Hoja1!$E$3:$H$121,4,0)</f>
        <v>44447</v>
      </c>
      <c r="I111" s="8">
        <f>VLOOKUP(G111,[1]Hoja1!$E$3:$I$121,5,0)</f>
        <v>44561</v>
      </c>
    </row>
    <row r="112" spans="1:9" s="9" customFormat="1" ht="12.75" x14ac:dyDescent="0.2">
      <c r="A112" s="6">
        <v>110</v>
      </c>
      <c r="B112" s="4" t="s">
        <v>254</v>
      </c>
      <c r="C112" s="7">
        <f>VLOOKUP(G112,[1]Hoja1!$E$3:$K$121,7,0)</f>
        <v>79387853</v>
      </c>
      <c r="D112" s="4" t="s">
        <v>255</v>
      </c>
      <c r="E112" s="6" t="s">
        <v>4</v>
      </c>
      <c r="F112" s="6" t="s">
        <v>312</v>
      </c>
      <c r="G112" s="4" t="s">
        <v>253</v>
      </c>
      <c r="H112" s="8">
        <f>VLOOKUP(G112,[1]Hoja1!$E$3:$H$121,4,0)</f>
        <v>44447</v>
      </c>
      <c r="I112" s="8">
        <f>VLOOKUP(G112,[1]Hoja1!$E$3:$I$121,5,0)</f>
        <v>44561</v>
      </c>
    </row>
    <row r="113" spans="1:9" s="9" customFormat="1" ht="12.75" x14ac:dyDescent="0.2">
      <c r="A113" s="6">
        <v>111</v>
      </c>
      <c r="B113" s="4" t="s">
        <v>257</v>
      </c>
      <c r="C113" s="7">
        <f>VLOOKUP(G113,[1]Hoja1!$E$3:$K$121,7,0)</f>
        <v>1017252299</v>
      </c>
      <c r="D113" s="4" t="s">
        <v>93</v>
      </c>
      <c r="E113" s="6" t="s">
        <v>50</v>
      </c>
      <c r="F113" s="6" t="s">
        <v>311</v>
      </c>
      <c r="G113" s="4" t="s">
        <v>256</v>
      </c>
      <c r="H113" s="8">
        <f>VLOOKUP(G113,[1]Hoja1!$E$3:$H$121,4,0)</f>
        <v>44452</v>
      </c>
      <c r="I113" s="8">
        <f>VLOOKUP(G113,[1]Hoja1!$E$3:$I$121,5,0)</f>
        <v>44561</v>
      </c>
    </row>
    <row r="114" spans="1:9" s="9" customFormat="1" ht="12.75" x14ac:dyDescent="0.2">
      <c r="A114" s="6">
        <v>112</v>
      </c>
      <c r="B114" s="4" t="s">
        <v>259</v>
      </c>
      <c r="C114" s="7">
        <f>VLOOKUP(G114,[1]Hoja1!$E$3:$K$121,7,0)</f>
        <v>52784354</v>
      </c>
      <c r="D114" s="4" t="s">
        <v>22</v>
      </c>
      <c r="E114" s="6" t="s">
        <v>4</v>
      </c>
      <c r="F114" s="6" t="s">
        <v>309</v>
      </c>
      <c r="G114" s="4" t="s">
        <v>258</v>
      </c>
      <c r="H114" s="8">
        <f>VLOOKUP(G114,[1]Hoja1!$E$3:$H$121,4,0)</f>
        <v>44441</v>
      </c>
      <c r="I114" s="8">
        <f>VLOOKUP(G114,[1]Hoja1!$E$3:$I$121,5,0)</f>
        <v>44561</v>
      </c>
    </row>
    <row r="115" spans="1:9" s="9" customFormat="1" ht="12.75" x14ac:dyDescent="0.2">
      <c r="A115" s="6">
        <v>113</v>
      </c>
      <c r="B115" s="4" t="s">
        <v>261</v>
      </c>
      <c r="C115" s="7">
        <f>VLOOKUP(G115,[1]Hoja1!$E$3:$K$121,7,0)</f>
        <v>1019091203</v>
      </c>
      <c r="D115" s="4" t="s">
        <v>262</v>
      </c>
      <c r="E115" s="6" t="s">
        <v>4</v>
      </c>
      <c r="F115" s="6" t="s">
        <v>311</v>
      </c>
      <c r="G115" s="4" t="s">
        <v>260</v>
      </c>
      <c r="H115" s="8">
        <f>VLOOKUP(G115,[1]Hoja1!$E$3:$H$121,4,0)</f>
        <v>44448</v>
      </c>
      <c r="I115" s="8">
        <f>VLOOKUP(G115,[1]Hoja1!$E$3:$I$121,5,0)</f>
        <v>44561</v>
      </c>
    </row>
    <row r="116" spans="1:9" s="9" customFormat="1" ht="25.5" x14ac:dyDescent="0.2">
      <c r="A116" s="6">
        <v>114</v>
      </c>
      <c r="B116" s="4" t="s">
        <v>264</v>
      </c>
      <c r="C116" s="7">
        <f>VLOOKUP(G116,[1]Hoja1!$E$3:$K$121,7,0)</f>
        <v>52211998</v>
      </c>
      <c r="D116" s="4" t="s">
        <v>265</v>
      </c>
      <c r="E116" s="6" t="s">
        <v>4</v>
      </c>
      <c r="F116" s="6" t="s">
        <v>309</v>
      </c>
      <c r="G116" s="4" t="s">
        <v>263</v>
      </c>
      <c r="H116" s="8">
        <f>VLOOKUP(G116,[1]Hoja1!$E$3:$H$121,4,0)</f>
        <v>44456</v>
      </c>
      <c r="I116" s="8">
        <f>VLOOKUP(G116,[1]Hoja1!$E$3:$I$121,5,0)</f>
        <v>44561</v>
      </c>
    </row>
    <row r="117" spans="1:9" s="9" customFormat="1" ht="12.75" x14ac:dyDescent="0.2">
      <c r="A117" s="6">
        <v>115</v>
      </c>
      <c r="B117" s="4" t="s">
        <v>267</v>
      </c>
      <c r="C117" s="7">
        <f>VLOOKUP(G117,[1]Hoja1!$E$3:$K$121,7,0)</f>
        <v>52771940</v>
      </c>
      <c r="D117" s="4" t="s">
        <v>151</v>
      </c>
      <c r="E117" s="6" t="s">
        <v>4</v>
      </c>
      <c r="F117" s="6" t="s">
        <v>311</v>
      </c>
      <c r="G117" s="4" t="s">
        <v>266</v>
      </c>
      <c r="H117" s="8">
        <f>VLOOKUP(G117,[1]Hoja1!$E$3:$H$121,4,0)</f>
        <v>44453</v>
      </c>
      <c r="I117" s="8">
        <f>VLOOKUP(G117,[1]Hoja1!$E$3:$I$121,5,0)</f>
        <v>44561</v>
      </c>
    </row>
    <row r="118" spans="1:9" s="9" customFormat="1" ht="12.75" x14ac:dyDescent="0.2">
      <c r="A118" s="6">
        <v>116</v>
      </c>
      <c r="B118" s="4" t="s">
        <v>269</v>
      </c>
      <c r="C118" s="7">
        <f>VLOOKUP(G118,[1]Hoja1!$E$3:$K$121,7,0)</f>
        <v>33366251</v>
      </c>
      <c r="D118" s="4" t="s">
        <v>3</v>
      </c>
      <c r="E118" s="6" t="s">
        <v>4</v>
      </c>
      <c r="F118" s="6" t="s">
        <v>311</v>
      </c>
      <c r="G118" s="4" t="s">
        <v>268</v>
      </c>
      <c r="H118" s="8">
        <f>VLOOKUP(G118,[1]Hoja1!$E$3:$H$121,4,0)</f>
        <v>44455</v>
      </c>
      <c r="I118" s="8">
        <f>VLOOKUP(G118,[1]Hoja1!$E$3:$I$121,5,0)</f>
        <v>44561</v>
      </c>
    </row>
    <row r="119" spans="1:9" s="9" customFormat="1" ht="12.75" x14ac:dyDescent="0.2">
      <c r="A119" s="6">
        <v>117</v>
      </c>
      <c r="B119" s="4" t="s">
        <v>271</v>
      </c>
      <c r="C119" s="7">
        <f>VLOOKUP(G119,[1]Hoja1!$E$3:$K$121,7,0)</f>
        <v>1020724069</v>
      </c>
      <c r="D119" s="4" t="s">
        <v>151</v>
      </c>
      <c r="E119" s="6" t="s">
        <v>4</v>
      </c>
      <c r="F119" s="6" t="s">
        <v>311</v>
      </c>
      <c r="G119" s="4" t="s">
        <v>270</v>
      </c>
      <c r="H119" s="8">
        <f>VLOOKUP(G119,[1]Hoja1!$E$3:$H$121,4,0)</f>
        <v>44455</v>
      </c>
      <c r="I119" s="8">
        <f>VLOOKUP(G119,[1]Hoja1!$E$3:$I$121,5,0)</f>
        <v>44561</v>
      </c>
    </row>
    <row r="120" spans="1:9" s="9" customFormat="1" ht="25.5" x14ac:dyDescent="0.2">
      <c r="A120" s="6">
        <v>118</v>
      </c>
      <c r="B120" s="4" t="s">
        <v>336</v>
      </c>
      <c r="C120" s="7">
        <v>88202334</v>
      </c>
      <c r="D120" s="4" t="s">
        <v>343</v>
      </c>
      <c r="E120" s="6" t="s">
        <v>4</v>
      </c>
      <c r="F120" s="6" t="s">
        <v>311</v>
      </c>
      <c r="G120" s="4" t="s">
        <v>342</v>
      </c>
      <c r="H120" s="8">
        <v>44480</v>
      </c>
      <c r="I120" s="8">
        <v>44561</v>
      </c>
    </row>
    <row r="121" spans="1:9" s="9" customFormat="1" ht="12.75" x14ac:dyDescent="0.2">
      <c r="A121" s="6">
        <v>119</v>
      </c>
      <c r="B121" s="4" t="s">
        <v>337</v>
      </c>
      <c r="C121" s="7">
        <v>1014248247</v>
      </c>
      <c r="D121" s="4" t="s">
        <v>26</v>
      </c>
      <c r="E121" s="6" t="s">
        <v>4</v>
      </c>
      <c r="F121" s="6" t="s">
        <v>309</v>
      </c>
      <c r="G121" s="4" t="s">
        <v>348</v>
      </c>
      <c r="H121" s="8">
        <v>44489</v>
      </c>
      <c r="I121" s="8">
        <v>44561</v>
      </c>
    </row>
    <row r="122" spans="1:9" s="9" customFormat="1" ht="25.5" x14ac:dyDescent="0.2">
      <c r="A122" s="6">
        <v>120</v>
      </c>
      <c r="B122" s="4" t="s">
        <v>338</v>
      </c>
      <c r="C122" s="7">
        <v>1036942115</v>
      </c>
      <c r="D122" s="4" t="s">
        <v>344</v>
      </c>
      <c r="E122" s="6" t="s">
        <v>4</v>
      </c>
      <c r="F122" s="6" t="s">
        <v>313</v>
      </c>
      <c r="G122" s="4" t="s">
        <v>349</v>
      </c>
      <c r="H122" s="8">
        <v>44480</v>
      </c>
      <c r="I122" s="8">
        <v>44561</v>
      </c>
    </row>
    <row r="123" spans="1:9" s="9" customFormat="1" ht="25.5" x14ac:dyDescent="0.2">
      <c r="A123" s="6">
        <v>121</v>
      </c>
      <c r="B123" s="4" t="s">
        <v>346</v>
      </c>
      <c r="C123" s="7">
        <v>1023018075</v>
      </c>
      <c r="D123" s="4" t="s">
        <v>345</v>
      </c>
      <c r="E123" s="6" t="s">
        <v>4</v>
      </c>
      <c r="F123" s="6" t="s">
        <v>311</v>
      </c>
      <c r="G123" s="4" t="s">
        <v>350</v>
      </c>
      <c r="H123" s="8">
        <v>44482</v>
      </c>
      <c r="I123" s="8">
        <v>44561</v>
      </c>
    </row>
    <row r="124" spans="1:9" s="9" customFormat="1" ht="12.75" x14ac:dyDescent="0.2">
      <c r="A124" s="6">
        <v>122</v>
      </c>
      <c r="B124" s="4" t="s">
        <v>339</v>
      </c>
      <c r="C124" s="7">
        <v>1013665984</v>
      </c>
      <c r="D124" s="4" t="s">
        <v>347</v>
      </c>
      <c r="E124" s="6" t="s">
        <v>4</v>
      </c>
      <c r="F124" s="6" t="s">
        <v>311</v>
      </c>
      <c r="G124" s="4" t="s">
        <v>351</v>
      </c>
      <c r="I124" s="8">
        <v>44561</v>
      </c>
    </row>
    <row r="125" spans="1:9" s="9" customFormat="1" ht="12.75" x14ac:dyDescent="0.2">
      <c r="A125" s="6">
        <v>123</v>
      </c>
      <c r="B125" s="4" t="s">
        <v>340</v>
      </c>
      <c r="C125" s="7">
        <v>52990346</v>
      </c>
      <c r="D125" s="4" t="s">
        <v>3</v>
      </c>
      <c r="E125" s="6" t="s">
        <v>4</v>
      </c>
      <c r="F125" s="6" t="s">
        <v>311</v>
      </c>
      <c r="G125" s="4" t="s">
        <v>352</v>
      </c>
      <c r="H125" s="8">
        <v>44497</v>
      </c>
      <c r="I125" s="8">
        <v>44561</v>
      </c>
    </row>
    <row r="126" spans="1:9" s="9" customFormat="1" ht="12.75" x14ac:dyDescent="0.2">
      <c r="A126" s="6">
        <v>124</v>
      </c>
      <c r="B126" s="4" t="s">
        <v>341</v>
      </c>
      <c r="C126" s="7">
        <v>1065592187</v>
      </c>
      <c r="D126" s="4" t="s">
        <v>233</v>
      </c>
      <c r="E126" s="6" t="s">
        <v>4</v>
      </c>
      <c r="F126" s="6" t="s">
        <v>311</v>
      </c>
      <c r="G126" s="4" t="s">
        <v>353</v>
      </c>
      <c r="H126" s="8">
        <v>44497</v>
      </c>
      <c r="I126" s="8">
        <v>44561</v>
      </c>
    </row>
    <row r="127" spans="1:9" s="9" customFormat="1" ht="25.5" x14ac:dyDescent="0.2">
      <c r="A127" s="6">
        <v>125</v>
      </c>
      <c r="B127" s="4" t="s">
        <v>325</v>
      </c>
      <c r="C127" s="7">
        <v>51955475</v>
      </c>
      <c r="D127" s="4" t="s">
        <v>324</v>
      </c>
      <c r="E127" s="6" t="s">
        <v>4</v>
      </c>
      <c r="F127" s="6" t="s">
        <v>315</v>
      </c>
      <c r="G127" s="4" t="s">
        <v>319</v>
      </c>
      <c r="H127" s="8" t="s">
        <v>335</v>
      </c>
      <c r="I127" s="8" t="s">
        <v>335</v>
      </c>
    </row>
    <row r="128" spans="1:9" s="9" customFormat="1" ht="25.5" x14ac:dyDescent="0.2">
      <c r="A128" s="6">
        <v>126</v>
      </c>
      <c r="B128" s="4" t="s">
        <v>326</v>
      </c>
      <c r="C128" s="7">
        <v>79913058</v>
      </c>
      <c r="D128" s="4" t="s">
        <v>321</v>
      </c>
      <c r="E128" s="6" t="s">
        <v>4</v>
      </c>
      <c r="F128" s="6" t="s">
        <v>315</v>
      </c>
      <c r="G128" s="4" t="s">
        <v>320</v>
      </c>
      <c r="H128" s="8" t="s">
        <v>335</v>
      </c>
      <c r="I128" s="8" t="s">
        <v>335</v>
      </c>
    </row>
    <row r="129" spans="1:9" s="9" customFormat="1" ht="25.5" x14ac:dyDescent="0.2">
      <c r="A129" s="6">
        <v>127</v>
      </c>
      <c r="B129" s="4" t="s">
        <v>327</v>
      </c>
      <c r="C129" s="7">
        <v>12266301</v>
      </c>
      <c r="D129" s="4" t="s">
        <v>22</v>
      </c>
      <c r="E129" s="6" t="s">
        <v>4</v>
      </c>
      <c r="F129" s="6" t="s">
        <v>315</v>
      </c>
      <c r="G129" s="4" t="s">
        <v>320</v>
      </c>
      <c r="H129" s="8" t="s">
        <v>335</v>
      </c>
      <c r="I129" s="8" t="s">
        <v>335</v>
      </c>
    </row>
    <row r="130" spans="1:9" s="9" customFormat="1" ht="25.5" x14ac:dyDescent="0.2">
      <c r="A130" s="6">
        <v>128</v>
      </c>
      <c r="B130" s="4" t="s">
        <v>328</v>
      </c>
      <c r="C130" s="7">
        <v>74339921</v>
      </c>
      <c r="D130" s="4" t="s">
        <v>322</v>
      </c>
      <c r="E130" s="6" t="s">
        <v>4</v>
      </c>
      <c r="F130" s="6" t="s">
        <v>315</v>
      </c>
      <c r="G130" s="4" t="s">
        <v>320</v>
      </c>
      <c r="H130" s="8" t="s">
        <v>335</v>
      </c>
      <c r="I130" s="8" t="s">
        <v>335</v>
      </c>
    </row>
    <row r="131" spans="1:9" s="9" customFormat="1" ht="25.5" x14ac:dyDescent="0.2">
      <c r="A131" s="6">
        <v>129</v>
      </c>
      <c r="B131" s="4" t="s">
        <v>329</v>
      </c>
      <c r="C131" s="7">
        <v>6848067</v>
      </c>
      <c r="D131" s="4" t="s">
        <v>322</v>
      </c>
      <c r="E131" s="6" t="s">
        <v>4</v>
      </c>
      <c r="F131" s="6" t="s">
        <v>315</v>
      </c>
      <c r="G131" s="4" t="s">
        <v>320</v>
      </c>
      <c r="H131" s="8" t="s">
        <v>335</v>
      </c>
      <c r="I131" s="8" t="s">
        <v>335</v>
      </c>
    </row>
    <row r="132" spans="1:9" s="9" customFormat="1" ht="25.5" x14ac:dyDescent="0.2">
      <c r="A132" s="6">
        <v>130</v>
      </c>
      <c r="B132" s="4" t="s">
        <v>330</v>
      </c>
      <c r="C132" s="7">
        <v>80505852</v>
      </c>
      <c r="D132" s="4" t="s">
        <v>323</v>
      </c>
      <c r="E132" s="6" t="s">
        <v>4</v>
      </c>
      <c r="F132" s="6" t="s">
        <v>315</v>
      </c>
      <c r="G132" s="4" t="s">
        <v>319</v>
      </c>
      <c r="H132" s="8" t="s">
        <v>335</v>
      </c>
      <c r="I132" s="8" t="s">
        <v>335</v>
      </c>
    </row>
    <row r="133" spans="1:9" s="9" customFormat="1" ht="25.5" x14ac:dyDescent="0.2">
      <c r="A133" s="6">
        <v>131</v>
      </c>
      <c r="B133" s="4" t="s">
        <v>332</v>
      </c>
      <c r="C133" s="7">
        <v>1128434884</v>
      </c>
      <c r="D133" s="4" t="s">
        <v>331</v>
      </c>
      <c r="E133" s="6" t="s">
        <v>4</v>
      </c>
      <c r="F133" s="6" t="s">
        <v>317</v>
      </c>
      <c r="G133" s="4" t="s">
        <v>319</v>
      </c>
      <c r="H133" s="8" t="s">
        <v>335</v>
      </c>
      <c r="I133" s="8" t="s">
        <v>335</v>
      </c>
    </row>
    <row r="134" spans="1:9" s="9" customFormat="1" ht="25.5" x14ac:dyDescent="0.2">
      <c r="A134" s="6">
        <v>132</v>
      </c>
      <c r="B134" s="4" t="s">
        <v>333</v>
      </c>
      <c r="C134" s="7">
        <v>79519289</v>
      </c>
      <c r="D134" s="4" t="s">
        <v>334</v>
      </c>
      <c r="E134" s="6" t="s">
        <v>4</v>
      </c>
      <c r="F134" s="6" t="s">
        <v>316</v>
      </c>
      <c r="G134" s="4" t="s">
        <v>320</v>
      </c>
      <c r="H134" s="8" t="s">
        <v>335</v>
      </c>
      <c r="I134" s="8" t="s">
        <v>335</v>
      </c>
    </row>
    <row r="136" spans="1:9" ht="20.100000000000001" customHeight="1" x14ac:dyDescent="0.25">
      <c r="E136" s="10" t="s">
        <v>311</v>
      </c>
      <c r="F136" s="12">
        <v>95</v>
      </c>
      <c r="G136" s="11" t="s">
        <v>314</v>
      </c>
      <c r="H136" s="12">
        <v>0</v>
      </c>
    </row>
    <row r="137" spans="1:9" ht="20.100000000000001" customHeight="1" x14ac:dyDescent="0.25">
      <c r="E137" s="10" t="s">
        <v>309</v>
      </c>
      <c r="F137" s="12">
        <v>15</v>
      </c>
      <c r="G137" s="11" t="s">
        <v>315</v>
      </c>
      <c r="H137" s="12">
        <v>6</v>
      </c>
    </row>
    <row r="138" spans="1:9" ht="20.100000000000001" customHeight="1" x14ac:dyDescent="0.25">
      <c r="E138" s="10" t="s">
        <v>310</v>
      </c>
      <c r="F138" s="12">
        <v>1</v>
      </c>
      <c r="G138" s="11" t="s">
        <v>316</v>
      </c>
      <c r="H138" s="12">
        <v>1</v>
      </c>
    </row>
    <row r="139" spans="1:9" ht="20.100000000000001" customHeight="1" x14ac:dyDescent="0.25">
      <c r="E139" s="10" t="s">
        <v>313</v>
      </c>
      <c r="F139" s="12">
        <v>5</v>
      </c>
      <c r="G139" s="11" t="s">
        <v>317</v>
      </c>
      <c r="H139" s="12">
        <v>1</v>
      </c>
    </row>
    <row r="140" spans="1:9" ht="20.100000000000001" customHeight="1" x14ac:dyDescent="0.25">
      <c r="E140" s="10" t="s">
        <v>312</v>
      </c>
      <c r="F140" s="12">
        <v>8</v>
      </c>
      <c r="G140" s="13" t="s">
        <v>318</v>
      </c>
      <c r="H140" s="14">
        <f>SUM(H136:H139,F136:F140)</f>
        <v>132</v>
      </c>
    </row>
  </sheetData>
  <autoFilter ref="A2:Q134" xr:uid="{B53E1576-7546-476C-82EC-2DA9960D4CE3}"/>
  <mergeCells count="1">
    <mergeCell ref="A1:I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 Julieth Arevalo Primiciero</dc:creator>
  <cp:lastModifiedBy>Brian Santiago Cruz Garcia</cp:lastModifiedBy>
  <dcterms:created xsi:type="dcterms:W3CDTF">2021-10-01T18:20:00Z</dcterms:created>
  <dcterms:modified xsi:type="dcterms:W3CDTF">2021-11-10T14:25:00Z</dcterms:modified>
</cp:coreProperties>
</file>